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mc:AlternateContent xmlns:mc="http://schemas.openxmlformats.org/markup-compatibility/2006">
    <mc:Choice Requires="x15">
      <x15ac:absPath xmlns:x15ac="http://schemas.microsoft.com/office/spreadsheetml/2010/11/ac" url="\\FILESV\share\各課文書バックアップ用\10800_都市計画課\10840_下水道管理係\下水道管理係\経営計画・経営戦略・経営比較分析表等\経営比較分析表\R6決算値　経営比較分析表\提出版\"/>
    </mc:Choice>
  </mc:AlternateContent>
  <xr:revisionPtr revIDLastSave="0" documentId="13_ncr:1_{557E418B-410B-4088-8569-DA24F00D61A8}" xr6:coauthVersionLast="36" xr6:coauthVersionMax="36" xr10:uidLastSave="{00000000-0000-0000-0000-000000000000}"/>
  <workbookProtection workbookAlgorithmName="SHA-512" workbookHashValue="EOANOEK3yB5pX2eeV/rB3YUKrE9S399dnNAUT92p9cL4ZZh5nw1pCVTUKCFawsQiUVeumSpIQu34qpMbRxgNTg==" workbookSaltValue="hKOOaSScJx18EPemVqyzMA=="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G85" i="4"/>
  <c r="AL10" i="4"/>
  <c r="I10" i="4"/>
  <c r="AL8" i="4"/>
  <c r="I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<sst xmlns="http://schemas.openxmlformats.org/spreadsheetml/2006/main" count="236" uniqueCount="116">
  <si>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</si>
  <si>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</si>
  <si>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</si>
  <si>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</si>
  <si>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</si>
  <si>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</si>
  <si>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</si>
  <si>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</si>
  <si>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</si>
  <si>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</si>
  <si>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</si>
  <si>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</si>
  <si>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</si>
  <si>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</si>
  <si>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</si>
  <si>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</si>
  <si>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</si>
  <si>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</si>
  <si>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</si>
  <si>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</si>
  <si>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</si>
  <si>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</si>
  <si>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</si>
  <si>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</si>
  <si>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</si>
  <si>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</si>
  <si>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</si>
  <si>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</si>
  <si>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</si>
  <si>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</si>
  <si>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</si>
  <si>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</si>
  <si>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</si>
  <si>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</si>
  <si>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</si>
  <si>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</si>
  <si>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</si>
  <si>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</si>
  <si>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</si>
  <si>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</si>
  <si>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</si>
  <si>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</si>
  <si>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</si>
  <si>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</si>
  <si>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</si>
  <si>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</si>
  <si>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</si>
  <si>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</si>
  <si>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</si>
  <si>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</si>
  <si>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</si>
  <si>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</si>
  <si>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</si>
  <si>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</si>
  <si>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</si>
  <si>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</si>
  <si>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</si>
  <si>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</si>
  <si>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</si>
  <si>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</si>
  <si>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</si>
  <si>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</si>
  <si>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</si>
  <si>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</si>
  <si>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</si>
  <si>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</si>
  <si>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</si>
  <si>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</si>
  <si>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</si>
  <si>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</si>
  <si>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</si>
  <si>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</si>
  <si>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</si>
  <si>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</si>
  <si>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</si>
  <si>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</si>
  <si>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</si>
  <si>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</si>
  <si>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</si>
  <si>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</si>
  <si>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</si>
  <si>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</si>
  <si>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</si>
  <si>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</si>
  <si>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</si>
  <si>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</si>
  <si>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</si>
  <si>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</si>
  <si>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</si>
  <si>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</si>
  <si>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</si>
  <si>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</si>
  <si>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</si>
  <si>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</si>
  <si>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</si>
  <si>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</si>
  <si>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遠賀町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</si>
  <si>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</si>
  <si>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</si>
  <si>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</si>
  <si>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</si>
  <si>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</si>
  <si>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</si>
  <si>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</si>
  <si>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</si>
  <si>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</si>
  <si>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</si>
  <si>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</si>
  <si>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</si>
  <si>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</si>
  <si>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</si>
  <si>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</si>
  <si>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</si>
  <si>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健全な財政運営を行うため、令和元年度より地方公営企業法を適用した。計画的な整備による普及促進・早期接続により、料金収入増に努める。また処理および経営の安定のため、令和元年度末に、農業集落排水処理施設3施設の内1施設を公共下水道に編入し、残る2施設についても令和8年度に編入する。
・低コスト工法の採用により建設費用を抑制する。また、経常経費の抑制に努め、施設管理の民間全部委託により維持経費を節減し、経営効率を高める。
・令和2年度に、平成25年度に行った使用料改定の事後検証を行い、計画目標値を達成したことを確認した。
今後の使用料改定については、職員給与費の増加や物価高の状況等今後の社会情勢を踏まえ定期的に検討することとしている。
・施設の経過年数が少ないため当面の管理方針としては、適切な維持管理を行いながら施設の巡視・点検を実施し、必要に応じ調査・診断を実施することとしている。
・今後も必要な人材確保に努める。
・急速な人口減少が見込まれるが、遠賀川駅南土地区画整理事業による人口増や、区画整理事業による町の活性化に伴う人口増を取り込み、サービス需要の減少を最小限にとどめ事業運営していく。</t>
    <rPh sb="129" eb="131">
      <t>レイワ</t>
    </rPh>
    <rPh sb="132" eb="134">
      <t>ネンド</t>
    </rPh>
    <rPh sb="276" eb="281">
      <t>ショクインキュウヨヒ</t>
    </rPh>
    <rPh sb="282" eb="284">
      <t>ゾウカ</t>
    </rPh>
    <rPh sb="397" eb="399">
      <t>コンゴ</t>
    </rPh>
    <rPh sb="400" eb="402">
      <t>ヒツヨウ</t>
    </rPh>
    <rPh sb="403" eb="405">
      <t>ジンザイ</t>
    </rPh>
    <rPh sb="405" eb="407">
      <t>カクホ</t>
    </rPh>
    <rPh sb="408" eb="409">
      <t>ツト</t>
    </rPh>
    <rPh sb="414" eb="416">
      <t>キュウソク</t>
    </rPh>
    <rPh sb="417" eb="421">
      <t>ジンコウゲンショウ</t>
    </rPh>
    <rPh sb="422" eb="424">
      <t>ミコ</t>
    </rPh>
    <rPh sb="429" eb="432">
      <t>オンガガワ</t>
    </rPh>
    <rPh sb="432" eb="434">
      <t>エキミナミ</t>
    </rPh>
    <rPh sb="434" eb="436">
      <t>トチ</t>
    </rPh>
    <rPh sb="436" eb="438">
      <t>クカク</t>
    </rPh>
    <rPh sb="438" eb="442">
      <t>セイリジギョウ</t>
    </rPh>
    <rPh sb="445" eb="448">
      <t>ジンコウゾウ</t>
    </rPh>
    <rPh sb="450" eb="456">
      <t>クカクセイリジギョウ</t>
    </rPh>
    <rPh sb="459" eb="460">
      <t>チョウ</t>
    </rPh>
    <rPh sb="461" eb="464">
      <t>カッセイカ</t>
    </rPh>
    <rPh sb="465" eb="466">
      <t>トモナ</t>
    </rPh>
    <rPh sb="467" eb="470">
      <t>ジンコウゾウ</t>
    </rPh>
    <phoneticPr fontId="4"/>
  </si>
  <si>
    <t>①有形固定資産減価償却率
・令和元年度に地方公営企業法を適用し6年目の決算であるため、減価償却率は、類似団体平均を下回っている。
②管渠老朽化率、③管渠改善率
・民間開発により整備が行われた下水道管渠（地域下水道施設）は、公共下水道接続に合わせ、平成17年度から平成25年度にかけて、地域下水道会計において改修工事実施済みである。
また、平成9年度以降継続的に整備を行った公共下水道新設管渠は、経過年数28年以下のため老朽管はない。</t>
    <phoneticPr fontId="4"/>
  </si>
  <si>
    <t>令和元年度に地方公営企業法を適用し6年目の決算である。農業集落排水処理施設3施設の内、R1に1施設を公共下水道に編入した。
①経常収支比率
・R6値は対前年比0.04ポイント減となっている。類似団体平均値をやや下回っているが、経常収支は黒字である。
②累積欠損金比率
・累積欠損金比率は、令和4年度より解消している。
③流動比率
・R6値の対前年比13.54ポイント減となっている主な要因は、未払金の減による。類似団体平均値を下回っているが一般会計からの基準内繰入金等により、1年以内の債務に対し支払い能力はある。
④企業債残高対事業規模比率
・普及促進効果および平成25年度の使用料改定効果により、類似団体平均値を下回っている。R6値の対前年比49.0ポイント減となっている主な要因は、企業債現在高の減による。
⑤経費回収率
・R6値は前年同様の100％となっている。
⑥汚水処理原価
・有収水量の増に対し汚水処理費の増がやや上回ったため、R6値は対前年比0.79円増となっているが、類似団体平均値を下回っている。
⑦施設利用率 流域下水道のため汚水処理施設はない。
⑧水洗化率 R6値は対前年比0.55ポイント増となっている。類似団体平均値を上回っており、今後も接続促進を進める。</t>
    <rPh sb="87" eb="88">
      <t>ゲン</t>
    </rPh>
    <rPh sb="144" eb="146">
      <t>レイワ</t>
    </rPh>
    <rPh sb="147" eb="149">
      <t>ネンド</t>
    </rPh>
    <rPh sb="183" eb="184">
      <t>ゲン</t>
    </rPh>
    <rPh sb="200" eb="201">
      <t>ゲン</t>
    </rPh>
    <rPh sb="400" eb="401">
      <t>ゾウ</t>
    </rPh>
    <rPh sb="410" eb="411">
      <t>ゾウ</t>
    </rPh>
    <rPh sb="414" eb="415">
      <t>ウエ</t>
    </rPh>
    <rPh sb="434" eb="435">
      <t>ゾウ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</si>
</sst>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8"/>
      <name val="ＭＳ ゴシック"/>
      <family val="3"/>
      <charset val="128"/>
    </font>
    <font>
      <sz val="1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6"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E01-4E4A-9ED6-8327C774B13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1.65</c:v>
                </c:pt>
                <c:pt idx="1">
                  <c:v>0.14000000000000001</c:v>
                </c:pt>
                <c:pt idx="2">
                  <c:v>0.08</c:v>
                </c:pt>
                <c:pt idx="3">
                  <c:v>0.57999999999999996</c:v>
                </c:pt>
                <c:pt idx="4">
                  <c:v>0.09</c:v>
                </c:pt>
              </c:numCache>
            </c:numRef>
          </c:val>
          <c:smooth val="0"/>
          <c:extLst>
            <c:ext xmlns:c16="http://schemas.microsoft.com/office/drawing/2014/chart" uri="{C3380CC4-5D6E-409C-BE32-E72D297353CC}">
              <c16:uniqueId val="{00000001-9E01-4E4A-9ED6-8327C774B13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66E-45D7-8D23-98E1C5DD333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50.53</c:v>
                </c:pt>
                <c:pt idx="1">
                  <c:v>51.42</c:v>
                </c:pt>
                <c:pt idx="2">
                  <c:v>48.95</c:v>
                </c:pt>
                <c:pt idx="3">
                  <c:v>49.28</c:v>
                </c:pt>
                <c:pt idx="4">
                  <c:v>50.62</c:v>
                </c:pt>
              </c:numCache>
            </c:numRef>
          </c:val>
          <c:smooth val="0"/>
          <c:extLst>
            <c:ext xmlns:c16="http://schemas.microsoft.com/office/drawing/2014/chart" uri="{C3380CC4-5D6E-409C-BE32-E72D297353CC}">
              <c16:uniqueId val="{00000001-266E-45D7-8D23-98E1C5DD333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91.14</c:v>
                </c:pt>
                <c:pt idx="1">
                  <c:v>91.93</c:v>
                </c:pt>
                <c:pt idx="2">
                  <c:v>92.06</c:v>
                </c:pt>
                <c:pt idx="3">
                  <c:v>93.52</c:v>
                </c:pt>
                <c:pt idx="4">
                  <c:v>94.07</c:v>
                </c:pt>
              </c:numCache>
            </c:numRef>
          </c:val>
          <c:extLst>
            <c:ext xmlns:c16="http://schemas.microsoft.com/office/drawing/2014/chart" uri="{C3380CC4-5D6E-409C-BE32-E72D297353CC}">
              <c16:uniqueId val="{00000000-1D89-4EE1-8E78-836AD5950AB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82.08</c:v>
                </c:pt>
                <c:pt idx="1">
                  <c:v>81.34</c:v>
                </c:pt>
                <c:pt idx="2">
                  <c:v>81.14</c:v>
                </c:pt>
                <c:pt idx="3">
                  <c:v>79.7</c:v>
                </c:pt>
                <c:pt idx="4">
                  <c:v>79</c:v>
                </c:pt>
              </c:numCache>
            </c:numRef>
          </c:val>
          <c:smooth val="0"/>
          <c:extLst>
            <c:ext xmlns:c16="http://schemas.microsoft.com/office/drawing/2014/chart" uri="{C3380CC4-5D6E-409C-BE32-E72D297353CC}">
              <c16:uniqueId val="{00000001-1D89-4EE1-8E78-836AD5950AB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100.24</c:v>
                </c:pt>
                <c:pt idx="1">
                  <c:v>99.83</c:v>
                </c:pt>
                <c:pt idx="2">
                  <c:v>100.49</c:v>
                </c:pt>
                <c:pt idx="3">
                  <c:v>100.52</c:v>
                </c:pt>
                <c:pt idx="4">
                  <c:v>100.48</c:v>
                </c:pt>
              </c:numCache>
            </c:numRef>
          </c:val>
          <c:extLst>
            <c:ext xmlns:c16="http://schemas.microsoft.com/office/drawing/2014/chart" uri="{C3380CC4-5D6E-409C-BE32-E72D297353CC}">
              <c16:uniqueId val="{00000000-EF19-42EB-9D69-7D7D34345B9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107.08</c:v>
                </c:pt>
                <c:pt idx="2">
                  <c:v>106.08</c:v>
                </c:pt>
                <c:pt idx="3">
                  <c:v>106.87</c:v>
                </c:pt>
                <c:pt idx="4">
                  <c:v>106.45</c:v>
                </c:pt>
              </c:numCache>
            </c:numRef>
          </c:val>
          <c:smooth val="0"/>
          <c:extLst>
            <c:ext xmlns:c16="http://schemas.microsoft.com/office/drawing/2014/chart" uri="{C3380CC4-5D6E-409C-BE32-E72D297353CC}">
              <c16:uniqueId val="{00000001-EF19-42EB-9D69-7D7D34345B9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5.38</c:v>
                </c:pt>
                <c:pt idx="1">
                  <c:v>7.92</c:v>
                </c:pt>
                <c:pt idx="2">
                  <c:v>10.39</c:v>
                </c:pt>
                <c:pt idx="3">
                  <c:v>12.75</c:v>
                </c:pt>
                <c:pt idx="4">
                  <c:v>15.13</c:v>
                </c:pt>
              </c:numCache>
            </c:numRef>
          </c:val>
          <c:extLst>
            <c:ext xmlns:c16="http://schemas.microsoft.com/office/drawing/2014/chart" uri="{C3380CC4-5D6E-409C-BE32-E72D297353CC}">
              <c16:uniqueId val="{00000000-BA77-44A3-A6DC-F4BA172C629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12.7</c:v>
                </c:pt>
                <c:pt idx="1">
                  <c:v>14.65</c:v>
                </c:pt>
                <c:pt idx="2">
                  <c:v>16.11</c:v>
                </c:pt>
                <c:pt idx="3">
                  <c:v>17.05</c:v>
                </c:pt>
                <c:pt idx="4">
                  <c:v>17.62</c:v>
                </c:pt>
              </c:numCache>
            </c:numRef>
          </c:val>
          <c:smooth val="0"/>
          <c:extLst>
            <c:ext xmlns:c16="http://schemas.microsoft.com/office/drawing/2014/chart" uri="{C3380CC4-5D6E-409C-BE32-E72D297353CC}">
              <c16:uniqueId val="{00000001-BA77-44A3-A6DC-F4BA172C629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581-45D9-B1B5-833996DB532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c:v>
                </c:pt>
                <c:pt idx="2">
                  <c:v>0.17</c:v>
                </c:pt>
                <c:pt idx="3">
                  <c:v>0.22</c:v>
                </c:pt>
                <c:pt idx="4">
                  <c:v>0.18</c:v>
                </c:pt>
              </c:numCache>
            </c:numRef>
          </c:val>
          <c:smooth val="0"/>
          <c:extLst>
            <c:ext xmlns:c16="http://schemas.microsoft.com/office/drawing/2014/chart" uri="{C3380CC4-5D6E-409C-BE32-E72D297353CC}">
              <c16:uniqueId val="{00000001-D581-45D9-B1B5-833996DB532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0.28999999999999998</c:v>
                </c:pt>
                <c:pt idx="1">
                  <c:v>0.65</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BF0-4305-9152-F4F6A670D0E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43.71</c:v>
                </c:pt>
                <c:pt idx="1">
                  <c:v>45.94</c:v>
                </c:pt>
                <c:pt idx="2">
                  <c:v>29.34</c:v>
                </c:pt>
                <c:pt idx="3">
                  <c:v>21.73</c:v>
                </c:pt>
                <c:pt idx="4">
                  <c:v>19.96</c:v>
                </c:pt>
              </c:numCache>
            </c:numRef>
          </c:val>
          <c:smooth val="0"/>
          <c:extLst>
            <c:ext xmlns:c16="http://schemas.microsoft.com/office/drawing/2014/chart" uri="{C3380CC4-5D6E-409C-BE32-E72D297353CC}">
              <c16:uniqueId val="{00000001-1BF0-4305-9152-F4F6A670D0E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32.29</c:v>
                </c:pt>
                <c:pt idx="1">
                  <c:v>35.229999999999997</c:v>
                </c:pt>
                <c:pt idx="2">
                  <c:v>47.54</c:v>
                </c:pt>
                <c:pt idx="3">
                  <c:v>48.09</c:v>
                </c:pt>
                <c:pt idx="4">
                  <c:v>34.549999999999997</c:v>
                </c:pt>
              </c:numCache>
            </c:numRef>
          </c:val>
          <c:extLst>
            <c:ext xmlns:c16="http://schemas.microsoft.com/office/drawing/2014/chart" uri="{C3380CC4-5D6E-409C-BE32-E72D297353CC}">
              <c16:uniqueId val="{00000000-6F9C-4ABB-9EDE-1B5DA2C7D39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40.67</c:v>
                </c:pt>
                <c:pt idx="1">
                  <c:v>47.7</c:v>
                </c:pt>
                <c:pt idx="2">
                  <c:v>50.59</c:v>
                </c:pt>
                <c:pt idx="3">
                  <c:v>62.37</c:v>
                </c:pt>
                <c:pt idx="4">
                  <c:v>63.88</c:v>
                </c:pt>
              </c:numCache>
            </c:numRef>
          </c:val>
          <c:smooth val="0"/>
          <c:extLst>
            <c:ext xmlns:c16="http://schemas.microsoft.com/office/drawing/2014/chart" uri="{C3380CC4-5D6E-409C-BE32-E72D297353CC}">
              <c16:uniqueId val="{00000001-6F9C-4ABB-9EDE-1B5DA2C7D39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248.55</c:v>
                </c:pt>
                <c:pt idx="1">
                  <c:v>289.25</c:v>
                </c:pt>
                <c:pt idx="2">
                  <c:v>280.32</c:v>
                </c:pt>
                <c:pt idx="3">
                  <c:v>253.92</c:v>
                </c:pt>
                <c:pt idx="4">
                  <c:v>204.92</c:v>
                </c:pt>
              </c:numCache>
            </c:numRef>
          </c:val>
          <c:extLst>
            <c:ext xmlns:c16="http://schemas.microsoft.com/office/drawing/2014/chart" uri="{C3380CC4-5D6E-409C-BE32-E72D297353CC}">
              <c16:uniqueId val="{00000000-7252-4B11-8C55-FBAACB08CEF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1050.51</c:v>
                </c:pt>
                <c:pt idx="1">
                  <c:v>1102.01</c:v>
                </c:pt>
                <c:pt idx="2">
                  <c:v>987.36</c:v>
                </c:pt>
                <c:pt idx="3">
                  <c:v>1042.77</c:v>
                </c:pt>
                <c:pt idx="4">
                  <c:v>943.46</c:v>
                </c:pt>
              </c:numCache>
            </c:numRef>
          </c:val>
          <c:smooth val="0"/>
          <c:extLst>
            <c:ext xmlns:c16="http://schemas.microsoft.com/office/drawing/2014/chart" uri="{C3380CC4-5D6E-409C-BE32-E72D297353CC}">
              <c16:uniqueId val="{00000001-7252-4B11-8C55-FBAACB08CEF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99.1</c:v>
                </c:pt>
                <c:pt idx="1">
                  <c:v>100</c:v>
                </c:pt>
                <c:pt idx="2">
                  <c:v>100</c:v>
                </c:pt>
                <c:pt idx="3">
                  <c:v>100</c:v>
                </c:pt>
                <c:pt idx="4">
                  <c:v>100</c:v>
                </c:pt>
              </c:numCache>
            </c:numRef>
          </c:val>
          <c:extLst>
            <c:ext xmlns:c16="http://schemas.microsoft.com/office/drawing/2014/chart" uri="{C3380CC4-5D6E-409C-BE32-E72D297353CC}">
              <c16:uniqueId val="{00000000-3EA5-43F1-B58C-744E35F5F96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82.65</c:v>
                </c:pt>
                <c:pt idx="1">
                  <c:v>82.55</c:v>
                </c:pt>
                <c:pt idx="2">
                  <c:v>83.55</c:v>
                </c:pt>
                <c:pt idx="3">
                  <c:v>84.48</c:v>
                </c:pt>
                <c:pt idx="4">
                  <c:v>79.22</c:v>
                </c:pt>
              </c:numCache>
            </c:numRef>
          </c:val>
          <c:smooth val="0"/>
          <c:extLst>
            <c:ext xmlns:c16="http://schemas.microsoft.com/office/drawing/2014/chart" uri="{C3380CC4-5D6E-409C-BE32-E72D297353CC}">
              <c16:uniqueId val="{00000001-3EA5-43F1-B58C-744E35F5F96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165.18</c:v>
                </c:pt>
                <c:pt idx="1">
                  <c:v>164.64</c:v>
                </c:pt>
                <c:pt idx="2">
                  <c:v>164.8</c:v>
                </c:pt>
                <c:pt idx="3">
                  <c:v>165.7</c:v>
                </c:pt>
                <c:pt idx="4">
                  <c:v>166.49</c:v>
                </c:pt>
              </c:numCache>
            </c:numRef>
          </c:val>
          <c:extLst>
            <c:ext xmlns:c16="http://schemas.microsoft.com/office/drawing/2014/chart" uri="{C3380CC4-5D6E-409C-BE32-E72D297353CC}">
              <c16:uniqueId val="{00000000-AD43-40F1-A0B0-67BB7273609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186.3</c:v>
                </c:pt>
                <c:pt idx="1">
                  <c:v>188.38</c:v>
                </c:pt>
                <c:pt idx="2">
                  <c:v>185.98</c:v>
                </c:pt>
                <c:pt idx="3">
                  <c:v>187.11</c:v>
                </c:pt>
                <c:pt idx="4">
                  <c:v>202.47</c:v>
                </c:pt>
              </c:numCache>
            </c:numRef>
          </c:val>
          <c:smooth val="0"/>
          <c:extLst>
            <c:ext xmlns:c16="http://schemas.microsoft.com/office/drawing/2014/chart" uri="{C3380CC4-5D6E-409C-BE32-E72D297353CC}">
              <c16:uniqueId val="{00000001-AD43-40F1-A0B0-67BB7273609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0" t="s">
        <v>0</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row>
    <row r="3" spans="1:78" ht="9.75" customHeight="1" x14ac:dyDescent="0.15">
      <c r="A3" s="2"/>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row>
    <row r="4" spans="1:78" ht="9.75" customHeight="1" x14ac:dyDescent="0.15">
      <c r="A4" s="2"/>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1" t="str">
        <f>データ!H6</f>
        <v>福岡県　遠賀町</v>
      </c>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62" t="s">
        <v>9</v>
      </c>
      <c r="BM7" s="63"/>
      <c r="BN7" s="63"/>
      <c r="BO7" s="63"/>
      <c r="BP7" s="63"/>
      <c r="BQ7" s="63"/>
      <c r="BR7" s="63"/>
      <c r="BS7" s="63"/>
      <c r="BT7" s="63"/>
      <c r="BU7" s="63"/>
      <c r="BV7" s="63"/>
      <c r="BW7" s="63"/>
      <c r="BX7" s="63"/>
      <c r="BY7" s="64"/>
    </row>
    <row r="8" spans="1:78" ht="18.75" customHeight="1" x14ac:dyDescent="0.15">
      <c r="A8" s="2"/>
      <c r="B8" s="58" t="str">
        <f>データ!I6</f>
        <v>法適用</v>
      </c>
      <c r="C8" s="58"/>
      <c r="D8" s="58"/>
      <c r="E8" s="58"/>
      <c r="F8" s="58"/>
      <c r="G8" s="58"/>
      <c r="H8" s="58"/>
      <c r="I8" s="58" t="str">
        <f>データ!J6</f>
        <v>下水道事業</v>
      </c>
      <c r="J8" s="58"/>
      <c r="K8" s="58"/>
      <c r="L8" s="58"/>
      <c r="M8" s="58"/>
      <c r="N8" s="58"/>
      <c r="O8" s="58"/>
      <c r="P8" s="58" t="str">
        <f>データ!K6</f>
        <v>公共下水道</v>
      </c>
      <c r="Q8" s="58"/>
      <c r="R8" s="58"/>
      <c r="S8" s="58"/>
      <c r="T8" s="58"/>
      <c r="U8" s="58"/>
      <c r="V8" s="58"/>
      <c r="W8" s="58" t="str">
        <f>データ!L6</f>
        <v>Cc2</v>
      </c>
      <c r="X8" s="58"/>
      <c r="Y8" s="58"/>
      <c r="Z8" s="58"/>
      <c r="AA8" s="58"/>
      <c r="AB8" s="58"/>
      <c r="AC8" s="58"/>
      <c r="AD8" s="59" t="str">
        <f>データ!$M$6</f>
        <v>非設置</v>
      </c>
      <c r="AE8" s="59"/>
      <c r="AF8" s="59"/>
      <c r="AG8" s="59"/>
      <c r="AH8" s="59"/>
      <c r="AI8" s="59"/>
      <c r="AJ8" s="59"/>
      <c r="AK8" s="3"/>
      <c r="AL8" s="38">
        <f>データ!S6</f>
        <v>18900</v>
      </c>
      <c r="AM8" s="38"/>
      <c r="AN8" s="38"/>
      <c r="AO8" s="38"/>
      <c r="AP8" s="38"/>
      <c r="AQ8" s="38"/>
      <c r="AR8" s="38"/>
      <c r="AS8" s="38"/>
      <c r="AT8" s="39">
        <f>データ!T6</f>
        <v>22.15</v>
      </c>
      <c r="AU8" s="39"/>
      <c r="AV8" s="39"/>
      <c r="AW8" s="39"/>
      <c r="AX8" s="39"/>
      <c r="AY8" s="39"/>
      <c r="AZ8" s="39"/>
      <c r="BA8" s="39"/>
      <c r="BB8" s="39">
        <f>データ!U6</f>
        <v>853.27</v>
      </c>
      <c r="BC8" s="39"/>
      <c r="BD8" s="39"/>
      <c r="BE8" s="39"/>
      <c r="BF8" s="39"/>
      <c r="BG8" s="39"/>
      <c r="BH8" s="39"/>
      <c r="BI8" s="39"/>
      <c r="BJ8" s="3"/>
      <c r="BK8" s="3"/>
      <c r="BL8" s="54" t="s">
        <v>10</v>
      </c>
      <c r="BM8" s="55"/>
      <c r="BN8" s="56" t="s">
        <v>11</v>
      </c>
      <c r="BO8" s="56"/>
      <c r="BP8" s="56"/>
      <c r="BQ8" s="56"/>
      <c r="BR8" s="56"/>
      <c r="BS8" s="56"/>
      <c r="BT8" s="56"/>
      <c r="BU8" s="56"/>
      <c r="BV8" s="56"/>
      <c r="BW8" s="56"/>
      <c r="BX8" s="56"/>
      <c r="BY8" s="57"/>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45" t="s">
        <v>20</v>
      </c>
      <c r="BM9" s="46"/>
      <c r="BN9" s="47" t="s">
        <v>21</v>
      </c>
      <c r="BO9" s="47"/>
      <c r="BP9" s="47"/>
      <c r="BQ9" s="47"/>
      <c r="BR9" s="47"/>
      <c r="BS9" s="47"/>
      <c r="BT9" s="47"/>
      <c r="BU9" s="47"/>
      <c r="BV9" s="47"/>
      <c r="BW9" s="47"/>
      <c r="BX9" s="47"/>
      <c r="BY9" s="48"/>
    </row>
    <row r="10" spans="1:78" ht="18.75" customHeight="1" x14ac:dyDescent="0.15">
      <c r="A10" s="2"/>
      <c r="B10" s="39" t="str">
        <f>データ!N6</f>
        <v>-</v>
      </c>
      <c r="C10" s="39"/>
      <c r="D10" s="39"/>
      <c r="E10" s="39"/>
      <c r="F10" s="39"/>
      <c r="G10" s="39"/>
      <c r="H10" s="39"/>
      <c r="I10" s="39">
        <f>データ!O6</f>
        <v>61.42</v>
      </c>
      <c r="J10" s="39"/>
      <c r="K10" s="39"/>
      <c r="L10" s="39"/>
      <c r="M10" s="39"/>
      <c r="N10" s="39"/>
      <c r="O10" s="39"/>
      <c r="P10" s="39">
        <f>データ!P6</f>
        <v>85.88</v>
      </c>
      <c r="Q10" s="39"/>
      <c r="R10" s="39"/>
      <c r="S10" s="39"/>
      <c r="T10" s="39"/>
      <c r="U10" s="39"/>
      <c r="V10" s="39"/>
      <c r="W10" s="39">
        <f>データ!Q6</f>
        <v>100</v>
      </c>
      <c r="X10" s="39"/>
      <c r="Y10" s="39"/>
      <c r="Z10" s="39"/>
      <c r="AA10" s="39"/>
      <c r="AB10" s="39"/>
      <c r="AC10" s="39"/>
      <c r="AD10" s="38">
        <f>データ!R6</f>
        <v>3410</v>
      </c>
      <c r="AE10" s="38"/>
      <c r="AF10" s="38"/>
      <c r="AG10" s="38"/>
      <c r="AH10" s="38"/>
      <c r="AI10" s="38"/>
      <c r="AJ10" s="38"/>
      <c r="AK10" s="2"/>
      <c r="AL10" s="38">
        <f>データ!V6</f>
        <v>16193</v>
      </c>
      <c r="AM10" s="38"/>
      <c r="AN10" s="38"/>
      <c r="AO10" s="38"/>
      <c r="AP10" s="38"/>
      <c r="AQ10" s="38"/>
      <c r="AR10" s="38"/>
      <c r="AS10" s="38"/>
      <c r="AT10" s="39">
        <f>データ!W6</f>
        <v>4.0999999999999996</v>
      </c>
      <c r="AU10" s="39"/>
      <c r="AV10" s="39"/>
      <c r="AW10" s="39"/>
      <c r="AX10" s="39"/>
      <c r="AY10" s="39"/>
      <c r="AZ10" s="39"/>
      <c r="BA10" s="39"/>
      <c r="BB10" s="39">
        <f>データ!X6</f>
        <v>3949.51</v>
      </c>
      <c r="BC10" s="39"/>
      <c r="BD10" s="39"/>
      <c r="BE10" s="39"/>
      <c r="BF10" s="39"/>
      <c r="BG10" s="39"/>
      <c r="BH10" s="39"/>
      <c r="BI10" s="39"/>
      <c r="BJ10" s="2"/>
      <c r="BK10" s="2"/>
      <c r="BL10" s="40" t="s">
        <v>22</v>
      </c>
      <c r="BM10" s="41"/>
      <c r="BN10" s="42" t="s">
        <v>23</v>
      </c>
      <c r="BO10" s="42"/>
      <c r="BP10" s="42"/>
      <c r="BQ10" s="42"/>
      <c r="BR10" s="42"/>
      <c r="BS10" s="42"/>
      <c r="BT10" s="42"/>
      <c r="BU10" s="42"/>
      <c r="BV10" s="42"/>
      <c r="BW10" s="42"/>
      <c r="BX10" s="42"/>
      <c r="BY10" s="43"/>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9" t="s">
        <v>24</v>
      </c>
      <c r="BM11" s="49"/>
      <c r="BN11" s="49"/>
      <c r="BO11" s="49"/>
      <c r="BP11" s="49"/>
      <c r="BQ11" s="49"/>
      <c r="BR11" s="49"/>
      <c r="BS11" s="49"/>
      <c r="BT11" s="49"/>
      <c r="BU11" s="49"/>
      <c r="BV11" s="49"/>
      <c r="BW11" s="49"/>
      <c r="BX11" s="49"/>
      <c r="BY11" s="49"/>
      <c r="BZ11" s="4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9"/>
      <c r="BM12" s="49"/>
      <c r="BN12" s="49"/>
      <c r="BO12" s="49"/>
      <c r="BP12" s="49"/>
      <c r="BQ12" s="49"/>
      <c r="BR12" s="49"/>
      <c r="BS12" s="49"/>
      <c r="BT12" s="49"/>
      <c r="BU12" s="49"/>
      <c r="BV12" s="49"/>
      <c r="BW12" s="49"/>
      <c r="BX12" s="49"/>
      <c r="BY12" s="49"/>
      <c r="BZ12" s="4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0"/>
      <c r="BM13" s="50"/>
      <c r="BN13" s="50"/>
      <c r="BO13" s="50"/>
      <c r="BP13" s="50"/>
      <c r="BQ13" s="50"/>
      <c r="BR13" s="50"/>
      <c r="BS13" s="50"/>
      <c r="BT13" s="50"/>
      <c r="BU13" s="50"/>
      <c r="BV13" s="50"/>
      <c r="BW13" s="50"/>
      <c r="BX13" s="50"/>
      <c r="BY13" s="50"/>
      <c r="BZ13" s="50"/>
    </row>
    <row r="14" spans="1:78" ht="13.5" customHeight="1" x14ac:dyDescent="0.15">
      <c r="A14" s="2"/>
      <c r="B14" s="51" t="s">
        <v>25</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3"/>
      <c r="BK14" s="2"/>
      <c r="BL14" s="31" t="s">
        <v>26</v>
      </c>
      <c r="BM14" s="32"/>
      <c r="BN14" s="32"/>
      <c r="BO14" s="32"/>
      <c r="BP14" s="32"/>
      <c r="BQ14" s="32"/>
      <c r="BR14" s="32"/>
      <c r="BS14" s="32"/>
      <c r="BT14" s="32"/>
      <c r="BU14" s="32"/>
      <c r="BV14" s="32"/>
      <c r="BW14" s="32"/>
      <c r="BX14" s="32"/>
      <c r="BY14" s="32"/>
      <c r="BZ14" s="33"/>
    </row>
    <row r="15" spans="1:78" ht="13.5" customHeight="1" x14ac:dyDescent="0.15">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115</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2"/>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2"/>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2"/>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2"/>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2"/>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2"/>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2"/>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2"/>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2"/>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2"/>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2"/>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2"/>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2"/>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2"/>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2"/>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2"/>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2"/>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2"/>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2"/>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2"/>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2"/>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2"/>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2"/>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2"/>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2"/>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2"/>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2"/>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27</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9" t="s">
        <v>114</v>
      </c>
      <c r="BM47" s="80"/>
      <c r="BN47" s="80"/>
      <c r="BO47" s="80"/>
      <c r="BP47" s="80"/>
      <c r="BQ47" s="80"/>
      <c r="BR47" s="80"/>
      <c r="BS47" s="80"/>
      <c r="BT47" s="80"/>
      <c r="BU47" s="80"/>
      <c r="BV47" s="80"/>
      <c r="BW47" s="80"/>
      <c r="BX47" s="80"/>
      <c r="BY47" s="80"/>
      <c r="BZ47" s="8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2"/>
      <c r="BM48" s="80"/>
      <c r="BN48" s="80"/>
      <c r="BO48" s="80"/>
      <c r="BP48" s="80"/>
      <c r="BQ48" s="80"/>
      <c r="BR48" s="80"/>
      <c r="BS48" s="80"/>
      <c r="BT48" s="80"/>
      <c r="BU48" s="80"/>
      <c r="BV48" s="80"/>
      <c r="BW48" s="80"/>
      <c r="BX48" s="80"/>
      <c r="BY48" s="80"/>
      <c r="BZ48" s="8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2"/>
      <c r="BM49" s="80"/>
      <c r="BN49" s="80"/>
      <c r="BO49" s="80"/>
      <c r="BP49" s="80"/>
      <c r="BQ49" s="80"/>
      <c r="BR49" s="80"/>
      <c r="BS49" s="80"/>
      <c r="BT49" s="80"/>
      <c r="BU49" s="80"/>
      <c r="BV49" s="80"/>
      <c r="BW49" s="80"/>
      <c r="BX49" s="80"/>
      <c r="BY49" s="80"/>
      <c r="BZ49" s="8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2"/>
      <c r="BM50" s="80"/>
      <c r="BN50" s="80"/>
      <c r="BO50" s="80"/>
      <c r="BP50" s="80"/>
      <c r="BQ50" s="80"/>
      <c r="BR50" s="80"/>
      <c r="BS50" s="80"/>
      <c r="BT50" s="80"/>
      <c r="BU50" s="80"/>
      <c r="BV50" s="80"/>
      <c r="BW50" s="80"/>
      <c r="BX50" s="80"/>
      <c r="BY50" s="80"/>
      <c r="BZ50" s="8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2"/>
      <c r="BM51" s="80"/>
      <c r="BN51" s="80"/>
      <c r="BO51" s="80"/>
      <c r="BP51" s="80"/>
      <c r="BQ51" s="80"/>
      <c r="BR51" s="80"/>
      <c r="BS51" s="80"/>
      <c r="BT51" s="80"/>
      <c r="BU51" s="80"/>
      <c r="BV51" s="80"/>
      <c r="BW51" s="80"/>
      <c r="BX51" s="80"/>
      <c r="BY51" s="80"/>
      <c r="BZ51" s="8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2"/>
      <c r="BM52" s="80"/>
      <c r="BN52" s="80"/>
      <c r="BO52" s="80"/>
      <c r="BP52" s="80"/>
      <c r="BQ52" s="80"/>
      <c r="BR52" s="80"/>
      <c r="BS52" s="80"/>
      <c r="BT52" s="80"/>
      <c r="BU52" s="80"/>
      <c r="BV52" s="80"/>
      <c r="BW52" s="80"/>
      <c r="BX52" s="80"/>
      <c r="BY52" s="80"/>
      <c r="BZ52" s="8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2"/>
      <c r="BM53" s="80"/>
      <c r="BN53" s="80"/>
      <c r="BO53" s="80"/>
      <c r="BP53" s="80"/>
      <c r="BQ53" s="80"/>
      <c r="BR53" s="80"/>
      <c r="BS53" s="80"/>
      <c r="BT53" s="80"/>
      <c r="BU53" s="80"/>
      <c r="BV53" s="80"/>
      <c r="BW53" s="80"/>
      <c r="BX53" s="80"/>
      <c r="BY53" s="80"/>
      <c r="BZ53" s="8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2"/>
      <c r="BM54" s="80"/>
      <c r="BN54" s="80"/>
      <c r="BO54" s="80"/>
      <c r="BP54" s="80"/>
      <c r="BQ54" s="80"/>
      <c r="BR54" s="80"/>
      <c r="BS54" s="80"/>
      <c r="BT54" s="80"/>
      <c r="BU54" s="80"/>
      <c r="BV54" s="80"/>
      <c r="BW54" s="80"/>
      <c r="BX54" s="80"/>
      <c r="BY54" s="80"/>
      <c r="BZ54" s="8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2"/>
      <c r="BM55" s="80"/>
      <c r="BN55" s="80"/>
      <c r="BO55" s="80"/>
      <c r="BP55" s="80"/>
      <c r="BQ55" s="80"/>
      <c r="BR55" s="80"/>
      <c r="BS55" s="80"/>
      <c r="BT55" s="80"/>
      <c r="BU55" s="80"/>
      <c r="BV55" s="80"/>
      <c r="BW55" s="80"/>
      <c r="BX55" s="80"/>
      <c r="BY55" s="80"/>
      <c r="BZ55" s="8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2"/>
      <c r="BM56" s="80"/>
      <c r="BN56" s="80"/>
      <c r="BO56" s="80"/>
      <c r="BP56" s="80"/>
      <c r="BQ56" s="80"/>
      <c r="BR56" s="80"/>
      <c r="BS56" s="80"/>
      <c r="BT56" s="80"/>
      <c r="BU56" s="80"/>
      <c r="BV56" s="80"/>
      <c r="BW56" s="80"/>
      <c r="BX56" s="80"/>
      <c r="BY56" s="80"/>
      <c r="BZ56" s="8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2"/>
      <c r="BM57" s="80"/>
      <c r="BN57" s="80"/>
      <c r="BO57" s="80"/>
      <c r="BP57" s="80"/>
      <c r="BQ57" s="80"/>
      <c r="BR57" s="80"/>
      <c r="BS57" s="80"/>
      <c r="BT57" s="80"/>
      <c r="BU57" s="80"/>
      <c r="BV57" s="80"/>
      <c r="BW57" s="80"/>
      <c r="BX57" s="80"/>
      <c r="BY57" s="80"/>
      <c r="BZ57" s="8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2"/>
      <c r="BM58" s="80"/>
      <c r="BN58" s="80"/>
      <c r="BO58" s="80"/>
      <c r="BP58" s="80"/>
      <c r="BQ58" s="80"/>
      <c r="BR58" s="80"/>
      <c r="BS58" s="80"/>
      <c r="BT58" s="80"/>
      <c r="BU58" s="80"/>
      <c r="BV58" s="80"/>
      <c r="BW58" s="80"/>
      <c r="BX58" s="80"/>
      <c r="BY58" s="80"/>
      <c r="BZ58" s="8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2"/>
      <c r="BM59" s="80"/>
      <c r="BN59" s="80"/>
      <c r="BO59" s="80"/>
      <c r="BP59" s="80"/>
      <c r="BQ59" s="80"/>
      <c r="BR59" s="80"/>
      <c r="BS59" s="80"/>
      <c r="BT59" s="80"/>
      <c r="BU59" s="80"/>
      <c r="BV59" s="80"/>
      <c r="BW59" s="80"/>
      <c r="BX59" s="80"/>
      <c r="BY59" s="80"/>
      <c r="BZ59" s="81"/>
    </row>
    <row r="60" spans="1:78" ht="13.5" customHeight="1" x14ac:dyDescent="0.15">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82"/>
      <c r="BM60" s="80"/>
      <c r="BN60" s="80"/>
      <c r="BO60" s="80"/>
      <c r="BP60" s="80"/>
      <c r="BQ60" s="80"/>
      <c r="BR60" s="80"/>
      <c r="BS60" s="80"/>
      <c r="BT60" s="80"/>
      <c r="BU60" s="80"/>
      <c r="BV60" s="80"/>
      <c r="BW60" s="80"/>
      <c r="BX60" s="80"/>
      <c r="BY60" s="80"/>
      <c r="BZ60" s="81"/>
    </row>
    <row r="61" spans="1:78" ht="13.5" customHeight="1" x14ac:dyDescent="0.15">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82"/>
      <c r="BM61" s="80"/>
      <c r="BN61" s="80"/>
      <c r="BO61" s="80"/>
      <c r="BP61" s="80"/>
      <c r="BQ61" s="80"/>
      <c r="BR61" s="80"/>
      <c r="BS61" s="80"/>
      <c r="BT61" s="80"/>
      <c r="BU61" s="80"/>
      <c r="BV61" s="80"/>
      <c r="BW61" s="80"/>
      <c r="BX61" s="80"/>
      <c r="BY61" s="80"/>
      <c r="BZ61" s="8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2"/>
      <c r="BM62" s="80"/>
      <c r="BN62" s="80"/>
      <c r="BO62" s="80"/>
      <c r="BP62" s="80"/>
      <c r="BQ62" s="80"/>
      <c r="BR62" s="80"/>
      <c r="BS62" s="80"/>
      <c r="BT62" s="80"/>
      <c r="BU62" s="80"/>
      <c r="BV62" s="80"/>
      <c r="BW62" s="80"/>
      <c r="BX62" s="80"/>
      <c r="BY62" s="80"/>
      <c r="BZ62" s="8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3"/>
      <c r="BM63" s="84"/>
      <c r="BN63" s="84"/>
      <c r="BO63" s="84"/>
      <c r="BP63" s="84"/>
      <c r="BQ63" s="84"/>
      <c r="BR63" s="84"/>
      <c r="BS63" s="84"/>
      <c r="BT63" s="84"/>
      <c r="BU63" s="84"/>
      <c r="BV63" s="84"/>
      <c r="BW63" s="84"/>
      <c r="BX63" s="84"/>
      <c r="BY63" s="84"/>
      <c r="BZ63" s="8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29</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3" t="s">
        <v>113</v>
      </c>
      <c r="BM66" s="74"/>
      <c r="BN66" s="74"/>
      <c r="BO66" s="74"/>
      <c r="BP66" s="74"/>
      <c r="BQ66" s="74"/>
      <c r="BR66" s="74"/>
      <c r="BS66" s="74"/>
      <c r="BT66" s="74"/>
      <c r="BU66" s="74"/>
      <c r="BV66" s="74"/>
      <c r="BW66" s="74"/>
      <c r="BX66" s="74"/>
      <c r="BY66" s="74"/>
      <c r="BZ66" s="7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4"/>
      <c r="BN67" s="74"/>
      <c r="BO67" s="74"/>
      <c r="BP67" s="74"/>
      <c r="BQ67" s="74"/>
      <c r="BR67" s="74"/>
      <c r="BS67" s="74"/>
      <c r="BT67" s="74"/>
      <c r="BU67" s="74"/>
      <c r="BV67" s="74"/>
      <c r="BW67" s="74"/>
      <c r="BX67" s="74"/>
      <c r="BY67" s="74"/>
      <c r="BZ67" s="7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4"/>
      <c r="BN68" s="74"/>
      <c r="BO68" s="74"/>
      <c r="BP68" s="74"/>
      <c r="BQ68" s="74"/>
      <c r="BR68" s="74"/>
      <c r="BS68" s="74"/>
      <c r="BT68" s="74"/>
      <c r="BU68" s="74"/>
      <c r="BV68" s="74"/>
      <c r="BW68" s="74"/>
      <c r="BX68" s="74"/>
      <c r="BY68" s="74"/>
      <c r="BZ68" s="7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4"/>
      <c r="BN69" s="74"/>
      <c r="BO69" s="74"/>
      <c r="BP69" s="74"/>
      <c r="BQ69" s="74"/>
      <c r="BR69" s="74"/>
      <c r="BS69" s="74"/>
      <c r="BT69" s="74"/>
      <c r="BU69" s="74"/>
      <c r="BV69" s="74"/>
      <c r="BW69" s="74"/>
      <c r="BX69" s="74"/>
      <c r="BY69" s="74"/>
      <c r="BZ69" s="7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4"/>
      <c r="BN70" s="74"/>
      <c r="BO70" s="74"/>
      <c r="BP70" s="74"/>
      <c r="BQ70" s="74"/>
      <c r="BR70" s="74"/>
      <c r="BS70" s="74"/>
      <c r="BT70" s="74"/>
      <c r="BU70" s="74"/>
      <c r="BV70" s="74"/>
      <c r="BW70" s="74"/>
      <c r="BX70" s="74"/>
      <c r="BY70" s="74"/>
      <c r="BZ70" s="7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4"/>
      <c r="BN71" s="74"/>
      <c r="BO71" s="74"/>
      <c r="BP71" s="74"/>
      <c r="BQ71" s="74"/>
      <c r="BR71" s="74"/>
      <c r="BS71" s="74"/>
      <c r="BT71" s="74"/>
      <c r="BU71" s="74"/>
      <c r="BV71" s="74"/>
      <c r="BW71" s="74"/>
      <c r="BX71" s="74"/>
      <c r="BY71" s="74"/>
      <c r="BZ71" s="7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4"/>
      <c r="BN72" s="74"/>
      <c r="BO72" s="74"/>
      <c r="BP72" s="74"/>
      <c r="BQ72" s="74"/>
      <c r="BR72" s="74"/>
      <c r="BS72" s="74"/>
      <c r="BT72" s="74"/>
      <c r="BU72" s="74"/>
      <c r="BV72" s="74"/>
      <c r="BW72" s="74"/>
      <c r="BX72" s="74"/>
      <c r="BY72" s="74"/>
      <c r="BZ72" s="7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4"/>
      <c r="BN73" s="74"/>
      <c r="BO73" s="74"/>
      <c r="BP73" s="74"/>
      <c r="BQ73" s="74"/>
      <c r="BR73" s="74"/>
      <c r="BS73" s="74"/>
      <c r="BT73" s="74"/>
      <c r="BU73" s="74"/>
      <c r="BV73" s="74"/>
      <c r="BW73" s="74"/>
      <c r="BX73" s="74"/>
      <c r="BY73" s="74"/>
      <c r="BZ73" s="7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4"/>
      <c r="BN74" s="74"/>
      <c r="BO74" s="74"/>
      <c r="BP74" s="74"/>
      <c r="BQ74" s="74"/>
      <c r="BR74" s="74"/>
      <c r="BS74" s="74"/>
      <c r="BT74" s="74"/>
      <c r="BU74" s="74"/>
      <c r="BV74" s="74"/>
      <c r="BW74" s="74"/>
      <c r="BX74" s="74"/>
      <c r="BY74" s="74"/>
      <c r="BZ74" s="7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4"/>
      <c r="BN75" s="74"/>
      <c r="BO75" s="74"/>
      <c r="BP75" s="74"/>
      <c r="BQ75" s="74"/>
      <c r="BR75" s="74"/>
      <c r="BS75" s="74"/>
      <c r="BT75" s="74"/>
      <c r="BU75" s="74"/>
      <c r="BV75" s="74"/>
      <c r="BW75" s="74"/>
      <c r="BX75" s="74"/>
      <c r="BY75" s="74"/>
      <c r="BZ75" s="7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4"/>
      <c r="BN76" s="74"/>
      <c r="BO76" s="74"/>
      <c r="BP76" s="74"/>
      <c r="BQ76" s="74"/>
      <c r="BR76" s="74"/>
      <c r="BS76" s="74"/>
      <c r="BT76" s="74"/>
      <c r="BU76" s="74"/>
      <c r="BV76" s="74"/>
      <c r="BW76" s="74"/>
      <c r="BX76" s="74"/>
      <c r="BY76" s="74"/>
      <c r="BZ76" s="7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4"/>
      <c r="BN77" s="74"/>
      <c r="BO77" s="74"/>
      <c r="BP77" s="74"/>
      <c r="BQ77" s="74"/>
      <c r="BR77" s="74"/>
      <c r="BS77" s="74"/>
      <c r="BT77" s="74"/>
      <c r="BU77" s="74"/>
      <c r="BV77" s="74"/>
      <c r="BW77" s="74"/>
      <c r="BX77" s="74"/>
      <c r="BY77" s="74"/>
      <c r="BZ77" s="7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4"/>
      <c r="BN78" s="74"/>
      <c r="BO78" s="74"/>
      <c r="BP78" s="74"/>
      <c r="BQ78" s="74"/>
      <c r="BR78" s="74"/>
      <c r="BS78" s="74"/>
      <c r="BT78" s="74"/>
      <c r="BU78" s="74"/>
      <c r="BV78" s="74"/>
      <c r="BW78" s="74"/>
      <c r="BX78" s="74"/>
      <c r="BY78" s="74"/>
      <c r="BZ78" s="7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4"/>
      <c r="BN79" s="74"/>
      <c r="BO79" s="74"/>
      <c r="BP79" s="74"/>
      <c r="BQ79" s="74"/>
      <c r="BR79" s="74"/>
      <c r="BS79" s="74"/>
      <c r="BT79" s="74"/>
      <c r="BU79" s="74"/>
      <c r="BV79" s="74"/>
      <c r="BW79" s="74"/>
      <c r="BX79" s="74"/>
      <c r="BY79" s="74"/>
      <c r="BZ79" s="7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4"/>
      <c r="BN80" s="74"/>
      <c r="BO80" s="74"/>
      <c r="BP80" s="74"/>
      <c r="BQ80" s="74"/>
      <c r="BR80" s="74"/>
      <c r="BS80" s="74"/>
      <c r="BT80" s="74"/>
      <c r="BU80" s="74"/>
      <c r="BV80" s="74"/>
      <c r="BW80" s="74"/>
      <c r="BX80" s="74"/>
      <c r="BY80" s="74"/>
      <c r="BZ80" s="7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4"/>
      <c r="BN81" s="74"/>
      <c r="BO81" s="74"/>
      <c r="BP81" s="74"/>
      <c r="BQ81" s="74"/>
      <c r="BR81" s="74"/>
      <c r="BS81" s="74"/>
      <c r="BT81" s="74"/>
      <c r="BU81" s="74"/>
      <c r="BV81" s="74"/>
      <c r="BW81" s="74"/>
      <c r="BX81" s="74"/>
      <c r="BY81" s="74"/>
      <c r="BZ81" s="7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6"/>
      <c r="BM82" s="77"/>
      <c r="BN82" s="77"/>
      <c r="BO82" s="77"/>
      <c r="BP82" s="77"/>
      <c r="BQ82" s="77"/>
      <c r="BR82" s="77"/>
      <c r="BS82" s="77"/>
      <c r="BT82" s="77"/>
      <c r="BU82" s="77"/>
      <c r="BV82" s="77"/>
      <c r="BW82" s="77"/>
      <c r="BX82" s="77"/>
      <c r="BY82" s="77"/>
      <c r="BZ82" s="78"/>
    </row>
    <row r="83" spans="1:78" x14ac:dyDescent="0.15">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u+Pi8VU7tlBDFbHh0ywqhBaVz/GUQscz+ol3dLnev2YGBM9iGt38JlZrBvcWx5EhHOsjKQFC4VLqIaBvTSG59w==" saltValue="tcjb3y6REBPWfEJOocZcb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54</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15">
      <c r="A4" s="14" t="s">
        <v>55</v>
      </c>
      <c r="B4" s="16"/>
      <c r="C4" s="16"/>
      <c r="D4" s="16"/>
      <c r="E4" s="16"/>
      <c r="F4" s="16"/>
      <c r="G4" s="16"/>
      <c r="H4" s="69"/>
      <c r="I4" s="70"/>
      <c r="J4" s="70"/>
      <c r="K4" s="70"/>
      <c r="L4" s="70"/>
      <c r="M4" s="70"/>
      <c r="N4" s="70"/>
      <c r="O4" s="70"/>
      <c r="P4" s="70"/>
      <c r="Q4" s="70"/>
      <c r="R4" s="70"/>
      <c r="S4" s="70"/>
      <c r="T4" s="70"/>
      <c r="U4" s="70"/>
      <c r="V4" s="70"/>
      <c r="W4" s="70"/>
      <c r="X4" s="71"/>
      <c r="Y4" s="65" t="s">
        <v>56</v>
      </c>
      <c r="Z4" s="65"/>
      <c r="AA4" s="65"/>
      <c r="AB4" s="65"/>
      <c r="AC4" s="65"/>
      <c r="AD4" s="65"/>
      <c r="AE4" s="65"/>
      <c r="AF4" s="65"/>
      <c r="AG4" s="65"/>
      <c r="AH4" s="65"/>
      <c r="AI4" s="65"/>
      <c r="AJ4" s="65" t="s">
        <v>57</v>
      </c>
      <c r="AK4" s="65"/>
      <c r="AL4" s="65"/>
      <c r="AM4" s="65"/>
      <c r="AN4" s="65"/>
      <c r="AO4" s="65"/>
      <c r="AP4" s="65"/>
      <c r="AQ4" s="65"/>
      <c r="AR4" s="65"/>
      <c r="AS4" s="65"/>
      <c r="AT4" s="65"/>
      <c r="AU4" s="65" t="s">
        <v>58</v>
      </c>
      <c r="AV4" s="65"/>
      <c r="AW4" s="65"/>
      <c r="AX4" s="65"/>
      <c r="AY4" s="65"/>
      <c r="AZ4" s="65"/>
      <c r="BA4" s="65"/>
      <c r="BB4" s="65"/>
      <c r="BC4" s="65"/>
      <c r="BD4" s="65"/>
      <c r="BE4" s="65"/>
      <c r="BF4" s="65" t="s">
        <v>59</v>
      </c>
      <c r="BG4" s="65"/>
      <c r="BH4" s="65"/>
      <c r="BI4" s="65"/>
      <c r="BJ4" s="65"/>
      <c r="BK4" s="65"/>
      <c r="BL4" s="65"/>
      <c r="BM4" s="65"/>
      <c r="BN4" s="65"/>
      <c r="BO4" s="65"/>
      <c r="BP4" s="65"/>
      <c r="BQ4" s="65" t="s">
        <v>60</v>
      </c>
      <c r="BR4" s="65"/>
      <c r="BS4" s="65"/>
      <c r="BT4" s="65"/>
      <c r="BU4" s="65"/>
      <c r="BV4" s="65"/>
      <c r="BW4" s="65"/>
      <c r="BX4" s="65"/>
      <c r="BY4" s="65"/>
      <c r="BZ4" s="65"/>
      <c r="CA4" s="65"/>
      <c r="CB4" s="65" t="s">
        <v>61</v>
      </c>
      <c r="CC4" s="65"/>
      <c r="CD4" s="65"/>
      <c r="CE4" s="65"/>
      <c r="CF4" s="65"/>
      <c r="CG4" s="65"/>
      <c r="CH4" s="65"/>
      <c r="CI4" s="65"/>
      <c r="CJ4" s="65"/>
      <c r="CK4" s="65"/>
      <c r="CL4" s="65"/>
      <c r="CM4" s="65" t="s">
        <v>62</v>
      </c>
      <c r="CN4" s="65"/>
      <c r="CO4" s="65"/>
      <c r="CP4" s="65"/>
      <c r="CQ4" s="65"/>
      <c r="CR4" s="65"/>
      <c r="CS4" s="65"/>
      <c r="CT4" s="65"/>
      <c r="CU4" s="65"/>
      <c r="CV4" s="65"/>
      <c r="CW4" s="65"/>
      <c r="CX4" s="65" t="s">
        <v>63</v>
      </c>
      <c r="CY4" s="65"/>
      <c r="CZ4" s="65"/>
      <c r="DA4" s="65"/>
      <c r="DB4" s="65"/>
      <c r="DC4" s="65"/>
      <c r="DD4" s="65"/>
      <c r="DE4" s="65"/>
      <c r="DF4" s="65"/>
      <c r="DG4" s="65"/>
      <c r="DH4" s="65"/>
      <c r="DI4" s="65" t="s">
        <v>64</v>
      </c>
      <c r="DJ4" s="65"/>
      <c r="DK4" s="65"/>
      <c r="DL4" s="65"/>
      <c r="DM4" s="65"/>
      <c r="DN4" s="65"/>
      <c r="DO4" s="65"/>
      <c r="DP4" s="65"/>
      <c r="DQ4" s="65"/>
      <c r="DR4" s="65"/>
      <c r="DS4" s="65"/>
      <c r="DT4" s="65" t="s">
        <v>65</v>
      </c>
      <c r="DU4" s="65"/>
      <c r="DV4" s="65"/>
      <c r="DW4" s="65"/>
      <c r="DX4" s="65"/>
      <c r="DY4" s="65"/>
      <c r="DZ4" s="65"/>
      <c r="EA4" s="65"/>
      <c r="EB4" s="65"/>
      <c r="EC4" s="65"/>
      <c r="ED4" s="65"/>
      <c r="EE4" s="65" t="s">
        <v>66</v>
      </c>
      <c r="EF4" s="65"/>
      <c r="EG4" s="65"/>
      <c r="EH4" s="65"/>
      <c r="EI4" s="65"/>
      <c r="EJ4" s="65"/>
      <c r="EK4" s="65"/>
      <c r="EL4" s="65"/>
      <c r="EM4" s="65"/>
      <c r="EN4" s="65"/>
      <c r="EO4" s="65"/>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403849</v>
      </c>
      <c r="D6" s="19">
        <f t="shared" si="3"/>
        <v>46</v>
      </c>
      <c r="E6" s="19">
        <f t="shared" si="3"/>
        <v>17</v>
      </c>
      <c r="F6" s="19">
        <f t="shared" si="3"/>
        <v>1</v>
      </c>
      <c r="G6" s="19">
        <f t="shared" si="3"/>
        <v>0</v>
      </c>
      <c r="H6" s="19" t="str">
        <f t="shared" si="3"/>
        <v>福岡県　遠賀町</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61.42</v>
      </c>
      <c r="P6" s="20">
        <f t="shared" si="3"/>
        <v>85.88</v>
      </c>
      <c r="Q6" s="20">
        <f t="shared" si="3"/>
        <v>100</v>
      </c>
      <c r="R6" s="20">
        <f t="shared" si="3"/>
        <v>3410</v>
      </c>
      <c r="S6" s="20">
        <f t="shared" si="3"/>
        <v>18900</v>
      </c>
      <c r="T6" s="20">
        <f t="shared" si="3"/>
        <v>22.15</v>
      </c>
      <c r="U6" s="20">
        <f t="shared" si="3"/>
        <v>853.27</v>
      </c>
      <c r="V6" s="20">
        <f t="shared" si="3"/>
        <v>16193</v>
      </c>
      <c r="W6" s="20">
        <f t="shared" si="3"/>
        <v>4.0999999999999996</v>
      </c>
      <c r="X6" s="20">
        <f t="shared" si="3"/>
        <v>3949.51</v>
      </c>
      <c r="Y6" s="21">
        <f>IF(Y7="",NA(),Y7)</f>
        <v>100.24</v>
      </c>
      <c r="Z6" s="21">
        <f t="shared" ref="Z6:AH6" si="4">IF(Z7="",NA(),Z7)</f>
        <v>99.83</v>
      </c>
      <c r="AA6" s="21">
        <f t="shared" si="4"/>
        <v>100.49</v>
      </c>
      <c r="AB6" s="21">
        <f t="shared" si="4"/>
        <v>100.52</v>
      </c>
      <c r="AC6" s="21">
        <f t="shared" si="4"/>
        <v>100.48</v>
      </c>
      <c r="AD6" s="21">
        <f t="shared" si="4"/>
        <v>107.21</v>
      </c>
      <c r="AE6" s="21">
        <f t="shared" si="4"/>
        <v>107.08</v>
      </c>
      <c r="AF6" s="21">
        <f t="shared" si="4"/>
        <v>106.08</v>
      </c>
      <c r="AG6" s="21">
        <f t="shared" si="4"/>
        <v>106.87</v>
      </c>
      <c r="AH6" s="21">
        <f t="shared" si="4"/>
        <v>106.45</v>
      </c>
      <c r="AI6" s="20" t="str">
        <f>IF(AI7="","",IF(AI7="-","【-】","【"&amp;SUBSTITUTE(TEXT(AI7,"#,##0.00"),"-","△")&amp;"】"))</f>
        <v>【105.36】</v>
      </c>
      <c r="AJ6" s="21">
        <f>IF(AJ7="",NA(),AJ7)</f>
        <v>0.28999999999999998</v>
      </c>
      <c r="AK6" s="21">
        <f t="shared" ref="AK6:AS6" si="5">IF(AK7="",NA(),AK7)</f>
        <v>0.65</v>
      </c>
      <c r="AL6" s="20">
        <f t="shared" si="5"/>
        <v>0</v>
      </c>
      <c r="AM6" s="20">
        <f t="shared" si="5"/>
        <v>0</v>
      </c>
      <c r="AN6" s="20">
        <f t="shared" si="5"/>
        <v>0</v>
      </c>
      <c r="AO6" s="21">
        <f t="shared" si="5"/>
        <v>43.71</v>
      </c>
      <c r="AP6" s="21">
        <f t="shared" si="5"/>
        <v>45.94</v>
      </c>
      <c r="AQ6" s="21">
        <f t="shared" si="5"/>
        <v>29.34</v>
      </c>
      <c r="AR6" s="21">
        <f t="shared" si="5"/>
        <v>21.73</v>
      </c>
      <c r="AS6" s="21">
        <f t="shared" si="5"/>
        <v>19.96</v>
      </c>
      <c r="AT6" s="20" t="str">
        <f>IF(AT7="","",IF(AT7="-","【-】","【"&amp;SUBSTITUTE(TEXT(AT7,"#,##0.00"),"-","△")&amp;"】"))</f>
        <v>【3.12】</v>
      </c>
      <c r="AU6" s="21">
        <f>IF(AU7="",NA(),AU7)</f>
        <v>32.29</v>
      </c>
      <c r="AV6" s="21">
        <f t="shared" ref="AV6:BD6" si="6">IF(AV7="",NA(),AV7)</f>
        <v>35.229999999999997</v>
      </c>
      <c r="AW6" s="21">
        <f t="shared" si="6"/>
        <v>47.54</v>
      </c>
      <c r="AX6" s="21">
        <f t="shared" si="6"/>
        <v>48.09</v>
      </c>
      <c r="AY6" s="21">
        <f t="shared" si="6"/>
        <v>34.549999999999997</v>
      </c>
      <c r="AZ6" s="21">
        <f t="shared" si="6"/>
        <v>40.67</v>
      </c>
      <c r="BA6" s="21">
        <f t="shared" si="6"/>
        <v>47.7</v>
      </c>
      <c r="BB6" s="21">
        <f t="shared" si="6"/>
        <v>50.59</v>
      </c>
      <c r="BC6" s="21">
        <f t="shared" si="6"/>
        <v>62.37</v>
      </c>
      <c r="BD6" s="21">
        <f t="shared" si="6"/>
        <v>63.88</v>
      </c>
      <c r="BE6" s="20" t="str">
        <f>IF(BE7="","",IF(BE7="-","【-】","【"&amp;SUBSTITUTE(TEXT(BE7,"#,##0.00"),"-","△")&amp;"】"))</f>
        <v>【82.75】</v>
      </c>
      <c r="BF6" s="21">
        <f>IF(BF7="",NA(),BF7)</f>
        <v>248.55</v>
      </c>
      <c r="BG6" s="21">
        <f t="shared" ref="BG6:BO6" si="7">IF(BG7="",NA(),BG7)</f>
        <v>289.25</v>
      </c>
      <c r="BH6" s="21">
        <f t="shared" si="7"/>
        <v>280.32</v>
      </c>
      <c r="BI6" s="21">
        <f t="shared" si="7"/>
        <v>253.92</v>
      </c>
      <c r="BJ6" s="21">
        <f t="shared" si="7"/>
        <v>204.92</v>
      </c>
      <c r="BK6" s="21">
        <f t="shared" si="7"/>
        <v>1050.51</v>
      </c>
      <c r="BL6" s="21">
        <f t="shared" si="7"/>
        <v>1102.01</v>
      </c>
      <c r="BM6" s="21">
        <f t="shared" si="7"/>
        <v>987.36</v>
      </c>
      <c r="BN6" s="21">
        <f t="shared" si="7"/>
        <v>1042.77</v>
      </c>
      <c r="BO6" s="21">
        <f t="shared" si="7"/>
        <v>943.46</v>
      </c>
      <c r="BP6" s="20" t="str">
        <f>IF(BP7="","",IF(BP7="-","【-】","【"&amp;SUBSTITUTE(TEXT(BP7,"#,##0.00"),"-","△")&amp;"】"))</f>
        <v>【602.56】</v>
      </c>
      <c r="BQ6" s="21">
        <f>IF(BQ7="",NA(),BQ7)</f>
        <v>99.1</v>
      </c>
      <c r="BR6" s="21">
        <f t="shared" ref="BR6:BZ6" si="8">IF(BR7="",NA(),BR7)</f>
        <v>100</v>
      </c>
      <c r="BS6" s="21">
        <f t="shared" si="8"/>
        <v>100</v>
      </c>
      <c r="BT6" s="21">
        <f t="shared" si="8"/>
        <v>100</v>
      </c>
      <c r="BU6" s="21">
        <f t="shared" si="8"/>
        <v>100</v>
      </c>
      <c r="BV6" s="21">
        <f t="shared" si="8"/>
        <v>82.65</v>
      </c>
      <c r="BW6" s="21">
        <f t="shared" si="8"/>
        <v>82.55</v>
      </c>
      <c r="BX6" s="21">
        <f t="shared" si="8"/>
        <v>83.55</v>
      </c>
      <c r="BY6" s="21">
        <f t="shared" si="8"/>
        <v>84.48</v>
      </c>
      <c r="BZ6" s="21">
        <f t="shared" si="8"/>
        <v>79.22</v>
      </c>
      <c r="CA6" s="20" t="str">
        <f>IF(CA7="","",IF(CA7="-","【-】","【"&amp;SUBSTITUTE(TEXT(CA7,"#,##0.00"),"-","△")&amp;"】"))</f>
        <v>【97.94】</v>
      </c>
      <c r="CB6" s="21">
        <f>IF(CB7="",NA(),CB7)</f>
        <v>165.18</v>
      </c>
      <c r="CC6" s="21">
        <f t="shared" ref="CC6:CK6" si="9">IF(CC7="",NA(),CC7)</f>
        <v>164.64</v>
      </c>
      <c r="CD6" s="21">
        <f t="shared" si="9"/>
        <v>164.8</v>
      </c>
      <c r="CE6" s="21">
        <f t="shared" si="9"/>
        <v>165.7</v>
      </c>
      <c r="CF6" s="21">
        <f t="shared" si="9"/>
        <v>166.49</v>
      </c>
      <c r="CG6" s="21">
        <f t="shared" si="9"/>
        <v>186.3</v>
      </c>
      <c r="CH6" s="21">
        <f t="shared" si="9"/>
        <v>188.38</v>
      </c>
      <c r="CI6" s="21">
        <f t="shared" si="9"/>
        <v>185.98</v>
      </c>
      <c r="CJ6" s="21">
        <f t="shared" si="9"/>
        <v>187.11</v>
      </c>
      <c r="CK6" s="21">
        <f t="shared" si="9"/>
        <v>202.47</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50.53</v>
      </c>
      <c r="CS6" s="21">
        <f t="shared" si="10"/>
        <v>51.42</v>
      </c>
      <c r="CT6" s="21">
        <f t="shared" si="10"/>
        <v>48.95</v>
      </c>
      <c r="CU6" s="21">
        <f t="shared" si="10"/>
        <v>49.28</v>
      </c>
      <c r="CV6" s="21">
        <f t="shared" si="10"/>
        <v>50.62</v>
      </c>
      <c r="CW6" s="20" t="str">
        <f>IF(CW7="","",IF(CW7="-","【-】","【"&amp;SUBSTITUTE(TEXT(CW7,"#,##0.00"),"-","△")&amp;"】"))</f>
        <v>【60.13】</v>
      </c>
      <c r="CX6" s="21">
        <f>IF(CX7="",NA(),CX7)</f>
        <v>91.14</v>
      </c>
      <c r="CY6" s="21">
        <f t="shared" ref="CY6:DG6" si="11">IF(CY7="",NA(),CY7)</f>
        <v>91.93</v>
      </c>
      <c r="CZ6" s="21">
        <f t="shared" si="11"/>
        <v>92.06</v>
      </c>
      <c r="DA6" s="21">
        <f t="shared" si="11"/>
        <v>93.52</v>
      </c>
      <c r="DB6" s="21">
        <f t="shared" si="11"/>
        <v>94.07</v>
      </c>
      <c r="DC6" s="21">
        <f t="shared" si="11"/>
        <v>82.08</v>
      </c>
      <c r="DD6" s="21">
        <f t="shared" si="11"/>
        <v>81.34</v>
      </c>
      <c r="DE6" s="21">
        <f t="shared" si="11"/>
        <v>81.14</v>
      </c>
      <c r="DF6" s="21">
        <f t="shared" si="11"/>
        <v>79.7</v>
      </c>
      <c r="DG6" s="21">
        <f t="shared" si="11"/>
        <v>79</v>
      </c>
      <c r="DH6" s="20" t="str">
        <f>IF(DH7="","",IF(DH7="-","【-】","【"&amp;SUBSTITUTE(TEXT(DH7,"#,##0.00"),"-","△")&amp;"】"))</f>
        <v>【96.00】</v>
      </c>
      <c r="DI6" s="21">
        <f>IF(DI7="",NA(),DI7)</f>
        <v>5.38</v>
      </c>
      <c r="DJ6" s="21">
        <f t="shared" ref="DJ6:DR6" si="12">IF(DJ7="",NA(),DJ7)</f>
        <v>7.92</v>
      </c>
      <c r="DK6" s="21">
        <f t="shared" si="12"/>
        <v>10.39</v>
      </c>
      <c r="DL6" s="21">
        <f t="shared" si="12"/>
        <v>12.75</v>
      </c>
      <c r="DM6" s="21">
        <f t="shared" si="12"/>
        <v>15.13</v>
      </c>
      <c r="DN6" s="21">
        <f t="shared" si="12"/>
        <v>12.7</v>
      </c>
      <c r="DO6" s="21">
        <f t="shared" si="12"/>
        <v>14.65</v>
      </c>
      <c r="DP6" s="21">
        <f t="shared" si="12"/>
        <v>16.11</v>
      </c>
      <c r="DQ6" s="21">
        <f t="shared" si="12"/>
        <v>17.05</v>
      </c>
      <c r="DR6" s="21">
        <f t="shared" si="12"/>
        <v>17.62</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1">
        <f t="shared" si="13"/>
        <v>0.1</v>
      </c>
      <c r="EA6" s="21">
        <f t="shared" si="13"/>
        <v>0.17</v>
      </c>
      <c r="EB6" s="21">
        <f t="shared" si="13"/>
        <v>0.22</v>
      </c>
      <c r="EC6" s="21">
        <f t="shared" si="13"/>
        <v>0.18</v>
      </c>
      <c r="ED6" s="20" t="str">
        <f>IF(ED7="","",IF(ED7="-","【-】","【"&amp;SUBSTITUTE(TEXT(ED7,"#,##0.00"),"-","△")&amp;"】"))</f>
        <v>【9.46】</v>
      </c>
      <c r="EE6" s="20">
        <f>IF(EE7="",NA(),EE7)</f>
        <v>0</v>
      </c>
      <c r="EF6" s="20">
        <f t="shared" ref="EF6:EN6" si="14">IF(EF7="",NA(),EF7)</f>
        <v>0</v>
      </c>
      <c r="EG6" s="20">
        <f t="shared" si="14"/>
        <v>0</v>
      </c>
      <c r="EH6" s="20">
        <f t="shared" si="14"/>
        <v>0</v>
      </c>
      <c r="EI6" s="20">
        <f t="shared" si="14"/>
        <v>0</v>
      </c>
      <c r="EJ6" s="21">
        <f t="shared" si="14"/>
        <v>1.65</v>
      </c>
      <c r="EK6" s="21">
        <f t="shared" si="14"/>
        <v>0.14000000000000001</v>
      </c>
      <c r="EL6" s="21">
        <f t="shared" si="14"/>
        <v>0.08</v>
      </c>
      <c r="EM6" s="21">
        <f t="shared" si="14"/>
        <v>0.57999999999999996</v>
      </c>
      <c r="EN6" s="21">
        <f t="shared" si="14"/>
        <v>0.09</v>
      </c>
      <c r="EO6" s="20" t="str">
        <f>IF(EO7="","",IF(EO7="-","【-】","【"&amp;SUBSTITUTE(TEXT(EO7,"#,##0.00"),"-","△")&amp;"】"))</f>
        <v>【0.19】</v>
      </c>
    </row>
    <row r="7" spans="1:148" s="22" customFormat="1" x14ac:dyDescent="0.15">
      <c r="A7" s="14"/>
      <c r="B7" s="23">
        <v>2024</v>
      </c>
      <c r="C7" s="23">
        <v>403849</v>
      </c>
      <c r="D7" s="23">
        <v>46</v>
      </c>
      <c r="E7" s="23">
        <v>17</v>
      </c>
      <c r="F7" s="23">
        <v>1</v>
      </c>
      <c r="G7" s="23">
        <v>0</v>
      </c>
      <c r="H7" s="23" t="s">
        <v>96</v>
      </c>
      <c r="I7" s="23" t="s">
        <v>97</v>
      </c>
      <c r="J7" s="23" t="s">
        <v>98</v>
      </c>
      <c r="K7" s="23" t="s">
        <v>99</v>
      </c>
      <c r="L7" s="23" t="s">
        <v>100</v>
      </c>
      <c r="M7" s="23" t="s">
        <v>101</v>
      </c>
      <c r="N7" s="24" t="s">
        <v>102</v>
      </c>
      <c r="O7" s="24">
        <v>61.42</v>
      </c>
      <c r="P7" s="24">
        <v>85.88</v>
      </c>
      <c r="Q7" s="24">
        <v>100</v>
      </c>
      <c r="R7" s="24">
        <v>3410</v>
      </c>
      <c r="S7" s="24">
        <v>18900</v>
      </c>
      <c r="T7" s="24">
        <v>22.15</v>
      </c>
      <c r="U7" s="24">
        <v>853.27</v>
      </c>
      <c r="V7" s="24">
        <v>16193</v>
      </c>
      <c r="W7" s="24">
        <v>4.0999999999999996</v>
      </c>
      <c r="X7" s="24">
        <v>3949.51</v>
      </c>
      <c r="Y7" s="24">
        <v>100.24</v>
      </c>
      <c r="Z7" s="24">
        <v>99.83</v>
      </c>
      <c r="AA7" s="24">
        <v>100.49</v>
      </c>
      <c r="AB7" s="24">
        <v>100.52</v>
      </c>
      <c r="AC7" s="24">
        <v>100.48</v>
      </c>
      <c r="AD7" s="24">
        <v>107.21</v>
      </c>
      <c r="AE7" s="24">
        <v>107.08</v>
      </c>
      <c r="AF7" s="24">
        <v>106.08</v>
      </c>
      <c r="AG7" s="24">
        <v>106.87</v>
      </c>
      <c r="AH7" s="24">
        <v>106.45</v>
      </c>
      <c r="AI7" s="24">
        <v>105.36</v>
      </c>
      <c r="AJ7" s="24">
        <v>0.28999999999999998</v>
      </c>
      <c r="AK7" s="24">
        <v>0.65</v>
      </c>
      <c r="AL7" s="24">
        <v>0</v>
      </c>
      <c r="AM7" s="24">
        <v>0</v>
      </c>
      <c r="AN7" s="24">
        <v>0</v>
      </c>
      <c r="AO7" s="24">
        <v>43.71</v>
      </c>
      <c r="AP7" s="24">
        <v>45.94</v>
      </c>
      <c r="AQ7" s="24">
        <v>29.34</v>
      </c>
      <c r="AR7" s="24">
        <v>21.73</v>
      </c>
      <c r="AS7" s="24">
        <v>19.96</v>
      </c>
      <c r="AT7" s="24">
        <v>3.12</v>
      </c>
      <c r="AU7" s="24">
        <v>32.29</v>
      </c>
      <c r="AV7" s="24">
        <v>35.229999999999997</v>
      </c>
      <c r="AW7" s="24">
        <v>47.54</v>
      </c>
      <c r="AX7" s="24">
        <v>48.09</v>
      </c>
      <c r="AY7" s="24">
        <v>34.549999999999997</v>
      </c>
      <c r="AZ7" s="24">
        <v>40.67</v>
      </c>
      <c r="BA7" s="24">
        <v>47.7</v>
      </c>
      <c r="BB7" s="24">
        <v>50.59</v>
      </c>
      <c r="BC7" s="24">
        <v>62.37</v>
      </c>
      <c r="BD7" s="24">
        <v>63.88</v>
      </c>
      <c r="BE7" s="24">
        <v>82.75</v>
      </c>
      <c r="BF7" s="24">
        <v>248.55</v>
      </c>
      <c r="BG7" s="24">
        <v>289.25</v>
      </c>
      <c r="BH7" s="24">
        <v>280.32</v>
      </c>
      <c r="BI7" s="24">
        <v>253.92</v>
      </c>
      <c r="BJ7" s="24">
        <v>204.92</v>
      </c>
      <c r="BK7" s="24">
        <v>1050.51</v>
      </c>
      <c r="BL7" s="24">
        <v>1102.01</v>
      </c>
      <c r="BM7" s="24">
        <v>987.36</v>
      </c>
      <c r="BN7" s="24">
        <v>1042.77</v>
      </c>
      <c r="BO7" s="24">
        <v>943.46</v>
      </c>
      <c r="BP7" s="24">
        <v>602.55999999999995</v>
      </c>
      <c r="BQ7" s="24">
        <v>99.1</v>
      </c>
      <c r="BR7" s="24">
        <v>100</v>
      </c>
      <c r="BS7" s="24">
        <v>100</v>
      </c>
      <c r="BT7" s="24">
        <v>100</v>
      </c>
      <c r="BU7" s="24">
        <v>100</v>
      </c>
      <c r="BV7" s="24">
        <v>82.65</v>
      </c>
      <c r="BW7" s="24">
        <v>82.55</v>
      </c>
      <c r="BX7" s="24">
        <v>83.55</v>
      </c>
      <c r="BY7" s="24">
        <v>84.48</v>
      </c>
      <c r="BZ7" s="24">
        <v>79.22</v>
      </c>
      <c r="CA7" s="24">
        <v>97.94</v>
      </c>
      <c r="CB7" s="24">
        <v>165.18</v>
      </c>
      <c r="CC7" s="24">
        <v>164.64</v>
      </c>
      <c r="CD7" s="24">
        <v>164.8</v>
      </c>
      <c r="CE7" s="24">
        <v>165.7</v>
      </c>
      <c r="CF7" s="24">
        <v>166.49</v>
      </c>
      <c r="CG7" s="24">
        <v>186.3</v>
      </c>
      <c r="CH7" s="24">
        <v>188.38</v>
      </c>
      <c r="CI7" s="24">
        <v>185.98</v>
      </c>
      <c r="CJ7" s="24">
        <v>187.11</v>
      </c>
      <c r="CK7" s="24">
        <v>202.47</v>
      </c>
      <c r="CL7" s="24">
        <v>140.97999999999999</v>
      </c>
      <c r="CM7" s="24" t="s">
        <v>102</v>
      </c>
      <c r="CN7" s="24" t="s">
        <v>102</v>
      </c>
      <c r="CO7" s="24" t="s">
        <v>102</v>
      </c>
      <c r="CP7" s="24" t="s">
        <v>102</v>
      </c>
      <c r="CQ7" s="24" t="s">
        <v>102</v>
      </c>
      <c r="CR7" s="24">
        <v>50.53</v>
      </c>
      <c r="CS7" s="24">
        <v>51.42</v>
      </c>
      <c r="CT7" s="24">
        <v>48.95</v>
      </c>
      <c r="CU7" s="24">
        <v>49.28</v>
      </c>
      <c r="CV7" s="24">
        <v>50.62</v>
      </c>
      <c r="CW7" s="24">
        <v>60.13</v>
      </c>
      <c r="CX7" s="24">
        <v>91.14</v>
      </c>
      <c r="CY7" s="24">
        <v>91.93</v>
      </c>
      <c r="CZ7" s="24">
        <v>92.06</v>
      </c>
      <c r="DA7" s="24">
        <v>93.52</v>
      </c>
      <c r="DB7" s="24">
        <v>94.07</v>
      </c>
      <c r="DC7" s="24">
        <v>82.08</v>
      </c>
      <c r="DD7" s="24">
        <v>81.34</v>
      </c>
      <c r="DE7" s="24">
        <v>81.14</v>
      </c>
      <c r="DF7" s="24">
        <v>79.7</v>
      </c>
      <c r="DG7" s="24">
        <v>79</v>
      </c>
      <c r="DH7" s="24">
        <v>96</v>
      </c>
      <c r="DI7" s="24">
        <v>5.38</v>
      </c>
      <c r="DJ7" s="24">
        <v>7.92</v>
      </c>
      <c r="DK7" s="24">
        <v>10.39</v>
      </c>
      <c r="DL7" s="24">
        <v>12.75</v>
      </c>
      <c r="DM7" s="24">
        <v>15.13</v>
      </c>
      <c r="DN7" s="24">
        <v>12.7</v>
      </c>
      <c r="DO7" s="24">
        <v>14.65</v>
      </c>
      <c r="DP7" s="24">
        <v>16.11</v>
      </c>
      <c r="DQ7" s="24">
        <v>17.05</v>
      </c>
      <c r="DR7" s="24">
        <v>17.62</v>
      </c>
      <c r="DS7" s="24">
        <v>42.2</v>
      </c>
      <c r="DT7" s="24">
        <v>0</v>
      </c>
      <c r="DU7" s="24">
        <v>0</v>
      </c>
      <c r="DV7" s="24">
        <v>0</v>
      </c>
      <c r="DW7" s="24">
        <v>0</v>
      </c>
      <c r="DX7" s="24">
        <v>0</v>
      </c>
      <c r="DY7" s="24">
        <v>0</v>
      </c>
      <c r="DZ7" s="24">
        <v>0.1</v>
      </c>
      <c r="EA7" s="24">
        <v>0.17</v>
      </c>
      <c r="EB7" s="24">
        <v>0.22</v>
      </c>
      <c r="EC7" s="24">
        <v>0.18</v>
      </c>
      <c r="ED7" s="24">
        <v>9.4600000000000009</v>
      </c>
      <c r="EE7" s="24">
        <v>0</v>
      </c>
      <c r="EF7" s="24">
        <v>0</v>
      </c>
      <c r="EG7" s="24">
        <v>0</v>
      </c>
      <c r="EH7" s="24">
        <v>0</v>
      </c>
      <c r="EI7" s="24">
        <v>0</v>
      </c>
      <c r="EJ7" s="24">
        <v>1.65</v>
      </c>
      <c r="EK7" s="24">
        <v>0.14000000000000001</v>
      </c>
      <c r="EL7" s="24">
        <v>0.08</v>
      </c>
      <c r="EM7" s="24">
        <v>0.57999999999999996</v>
      </c>
      <c r="EN7" s="24">
        <v>0.09</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2026-01-30T01:12:14Z</cp:lastPrinted>
  <dcterms:created xsi:type="dcterms:W3CDTF">2025-12-23T06:05:42Z</dcterms:created>
  <dcterms:modified xsi:type="dcterms:W3CDTF">2026-01-30T04:05:57Z</dcterms:modified>
  <cp:category/>
</cp:coreProperties>
</file>