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FILESV\share\各課文書バックアップ用\10800_都市計画課\10840_下水道管理係\下水道管理係\経営計画・経営戦略・経営比較分析表等\経営比較分析表\R3決算値　経営比較分析表\"/>
    </mc:Choice>
  </mc:AlternateContent>
  <xr:revisionPtr revIDLastSave="0" documentId="13_ncr:1_{41A60E10-2FC9-49DA-8612-C3A9EEC2E1E7}" xr6:coauthVersionLast="36" xr6:coauthVersionMax="36" xr10:uidLastSave="{00000000-0000-0000-0000-000000000000}"/>
  <workbookProtection workbookAlgorithmName="SHA-512" workbookHashValue="cIl1Lfwzt8kqRRw/cB94zLUV85AK4Hq0XuS41gwXEH6wS8vzSu1obI14gZgfnWKjPUs1mTvQXKLGK3kCVnyybA==" workbookSaltValue="rdM4xa2LGo4oAPaZDyHJq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<sst xmlns="http://schemas.openxmlformats.org/spreadsheetml/2006/main" count="278" uniqueCount="119">
  <si>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</si>
  <si>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</si>
  <si>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</si>
  <si>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</si>
  <si>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</si>
  <si>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</si>
  <si>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</si>
  <si>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</si>
  <si>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</si>
  <si>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</si>
  <si>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</si>
  <si>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</si>
  <si>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</si>
  <si>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</si>
  <si>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</si>
  <si>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</si>
  <si>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</si>
  <si>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</si>
  <si>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</si>
  <si>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</si>
  <si>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</si>
  <si>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</si>
  <si>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</si>
  <si>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</si>
  <si>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</si>
  <si>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</si>
  <si>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</si>
  <si>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</si>
  <si>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</si>
  <si>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</si>
  <si>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</si>
  <si>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</si>
  <si>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</si>
  <si>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</si>
  <si>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</si>
  <si>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</si>
  <si>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</si>
  <si>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</si>
  <si>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</si>
  <si>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</si>
  <si>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</si>
  <si>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</si>
  <si>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</si>
  <si>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</si>
  <si>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</si>
  <si>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</si>
  <si>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</si>
  <si>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</si>
  <si>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</si>
  <si>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</si>
  <si>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</si>
  <si>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</si>
  <si>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</si>
  <si>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</si>
  <si>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</si>
  <si>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</si>
  <si>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</si>
  <si>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</si>
  <si>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</si>
  <si>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</si>
  <si>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</si>
  <si>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</si>
  <si>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</si>
  <si>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</si>
  <si>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</si>
  <si>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</si>
  <si>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</si>
  <si>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</si>
  <si>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</si>
  <si>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</si>
  <si>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</si>
  <si>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</si>
  <si>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</si>
  <si>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</si>
  <si>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</si>
  <si>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</si>
  <si>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</si>
  <si>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</si>
  <si>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</si>
  <si>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</si>
  <si>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</si>
  <si>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</si>
  <si>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</si>
  <si>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</si>
  <si>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</si>
  <si>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</si>
  <si>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</si>
  <si>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</si>
  <si>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</si>
  <si>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</si>
  <si>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</si>
  <si>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</si>
  <si>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</si>
  <si>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</si>
  <si>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</si>
  <si>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</si>
  <si>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遠賀町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</si>
  <si>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</si>
  <si>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</si>
  <si>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</si>
  <si>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</si>
  <si>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</si>
  <si>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</si>
  <si>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</si>
  <si>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</si>
  <si>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</si>
  <si>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</si>
  <si>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</si>
  <si>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</si>
  <si>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</si>
  <si>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</si>
  <si>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</si>
  <si>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</si>
  <si>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</si>
  <si>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</si>
  <si>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</si>
  <si>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令和元年度に地方公営企業法を適用し3年目の決算である。農業集落排水処理施設3施設の内、R1に1施設を公共下水道に編入した。
①経常収支比率
・R3値は対前年比0.41ポイント減となっている。類似団体平均値をやや下回っており、経常収支は0.17ポイントの赤字である。
②累積欠損金比率
・累積欠損金は、対前年比0.36ポイント増の0.65％となっている。
③流動比率
・R3値の対前年比2.94ポイント増となっている主な要因は、未払金の増による。類似団体平均値を下回っているが一般会計からの基準内繰入金等により、1年以内の債務に対し支払い能力はある。
④企業債残高対事業規模比率
・普及促進効果および平成25年度の使用料改定効果により、類似団体平均値を下回っている。R3値の対前年比40.7ポイント増となっている主な要因は、企業債償還に要する一般会計負担額の減による。
⑤経費回収率
・前年度維持管理事業で実施した国庫補助工事の皆減によりR3値は対前年比0.9ポイント増の100％となっている。
⑥汚水処理原価
・前年度維持管理事業で実施した国庫補助工事の皆減によりR3値は対前年比0.54円減となっており、類似団体平均値を下回っている。
⑦施設利用率 流域下水道のため汚水処理施設はない。
⑧水洗化率 R3値は対前年比0.79ポイント増となっている。類似団体平均値を上回っており、今後も接続促進を進める。</t>
    <rPh sb="87" eb="89">
      <t>ビゲン</t>
    </rPh>
    <rPh sb="115" eb="116">
      <t>アカ</t>
    </rPh>
    <rPh sb="150" eb="151">
      <t>タイ</t>
    </rPh>
    <rPh sb="151" eb="154">
      <t>ゼンネンヒ</t>
    </rPh>
    <rPh sb="162" eb="163">
      <t>ゾウ</t>
    </rPh>
    <rPh sb="198" eb="199">
      <t>ゾウ</t>
    </rPh>
    <rPh sb="207" eb="208">
      <t>オモ</t>
    </rPh>
    <rPh sb="209" eb="211">
      <t>ヨウイン</t>
    </rPh>
    <rPh sb="213" eb="215">
      <t>ミバラ</t>
    </rPh>
    <rPh sb="215" eb="216">
      <t>キン</t>
    </rPh>
    <rPh sb="217" eb="218">
      <t>ゾウ</t>
    </rPh>
    <rPh sb="222" eb="229">
      <t>ルイジダンタイヘイキンチ</t>
    </rPh>
    <rPh sb="230" eb="232">
      <t>シタマワ</t>
    </rPh>
    <rPh sb="237" eb="241">
      <t>イッパンカイケイ</t>
    </rPh>
    <rPh sb="244" eb="247">
      <t>キジュンナイ</t>
    </rPh>
    <rPh sb="247" eb="250">
      <t>クリイレキン</t>
    </rPh>
    <rPh sb="250" eb="251">
      <t>トウ</t>
    </rPh>
    <rPh sb="256" eb="259">
      <t>ネンイナイ</t>
    </rPh>
    <rPh sb="260" eb="262">
      <t>サイム</t>
    </rPh>
    <rPh sb="263" eb="264">
      <t>タイ</t>
    </rPh>
    <rPh sb="265" eb="267">
      <t>シハラ</t>
    </rPh>
    <rPh sb="268" eb="270">
      <t>ノウリョク</t>
    </rPh>
    <rPh sb="359" eb="362">
      <t>キギョウサイ</t>
    </rPh>
    <rPh sb="362" eb="364">
      <t>ショウカン</t>
    </rPh>
    <rPh sb="365" eb="366">
      <t>ヨウ</t>
    </rPh>
    <rPh sb="368" eb="372">
      <t>イッパンカイケイ</t>
    </rPh>
    <rPh sb="372" eb="375">
      <t>フタンガク</t>
    </rPh>
    <rPh sb="493" eb="494">
      <t>ゾウ</t>
    </rPh>
    <rPh sb="555" eb="556">
      <t>ゲン</t>
    </rPh>
    <phoneticPr fontId="4"/>
  </si>
  <si>
    <t>①有形固定資産減価償却率
・令和元年度に地方公営企業法を適用し3年目の決算であるため、減価償却累計額は少額となっている。
②管渠老朽化率、③管渠改善率
・民間開発により整備が行われた下水道管渠（地域下水道施設）は、公共下水道接続に合わせ、平成17年度から平成25年度にかけて、地域下水道会計において改修工事実施済みである。
また、平成9年度以降継続的に整備を行った公共下水道新設管渠は、経過年数25年以下のため老朽管はない。</t>
    <phoneticPr fontId="4"/>
  </si>
  <si>
    <t>・健全な財政運営を行うため、令和元年度より地方公営企業法を適用した。計画的な整備による普及促進・早期接続により、料金収入増に努める。また処理および経営の安定のため、令和元年度末に、農業集落排水処理施設3施設の内1施設を公共下水道に編入し、残る2施設についても計画的に編入する予定。
・低コスト工法の採用により建設費用を抑制する。また、経常経費の抑制に努め、施設管理の民間全部委託により維持経費を節減し、経営効率を高める。
・平成25年度に行った使用料改定の事後検証を行い、計画目標値を達成することができた。今後の使用料改定については、新型コロナウイルスの感染状況や物価高の状況等今後の社会情勢を踏まえ判断することとしている。
・施設の経過年数が少ないため当面の管理方針としては、適切な維持管理を行いながら施設の巡視・点検を実施し、必要に応じ調査・診断を実施することとしている。</t>
    <rPh sb="282" eb="285">
      <t>ブッカダカ</t>
    </rPh>
    <rPh sb="286" eb="289">
      <t>ジョウキョウトウ</t>
    </rPh>
    <rPh sb="289" eb="291">
      <t>コンゴ</t>
    </rPh>
    <rPh sb="292" eb="296">
      <t>シャカイジョウセイ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</si>
</sst>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C5F-4304-AD47-90D9C7D60C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1.65</c:v>
                </c:pt>
                <c:pt idx="4">
                  <c:v>0.14000000000000001</c:v>
                </c:pt>
              </c:numCache>
            </c:numRef>
          </c:val>
          <c:smooth val="0"/>
          <c:extLst>
            <c:ext xmlns:c16="http://schemas.microsoft.com/office/drawing/2014/chart" uri="{C3380CC4-5D6E-409C-BE32-E72D297353CC}">
              <c16:uniqueId val="{00000001-AC5F-4304-AD47-90D9C7D60C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29-47A9-9B31-34CCD555BB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50.94</c:v>
                </c:pt>
                <c:pt idx="3">
                  <c:v>50.53</c:v>
                </c:pt>
                <c:pt idx="4">
                  <c:v>51.42</c:v>
                </c:pt>
              </c:numCache>
            </c:numRef>
          </c:val>
          <c:smooth val="0"/>
          <c:extLst>
            <c:ext xmlns:c16="http://schemas.microsoft.com/office/drawing/2014/chart" uri="{C3380CC4-5D6E-409C-BE32-E72D297353CC}">
              <c16:uniqueId val="{00000001-6E29-47A9-9B31-34CCD555BB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90.34</c:v>
                </c:pt>
                <c:pt idx="3">
                  <c:v>91.14</c:v>
                </c:pt>
                <c:pt idx="4">
                  <c:v>91.93</c:v>
                </c:pt>
              </c:numCache>
            </c:numRef>
          </c:val>
          <c:extLst>
            <c:ext xmlns:c16="http://schemas.microsoft.com/office/drawing/2014/chart" uri="{C3380CC4-5D6E-409C-BE32-E72D297353CC}">
              <c16:uniqueId val="{00000000-48F8-4C37-95C5-707C0681C7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82.55</c:v>
                </c:pt>
                <c:pt idx="3">
                  <c:v>82.08</c:v>
                </c:pt>
                <c:pt idx="4">
                  <c:v>81.34</c:v>
                </c:pt>
              </c:numCache>
            </c:numRef>
          </c:val>
          <c:smooth val="0"/>
          <c:extLst>
            <c:ext xmlns:c16="http://schemas.microsoft.com/office/drawing/2014/chart" uri="{C3380CC4-5D6E-409C-BE32-E72D297353CC}">
              <c16:uniqueId val="{00000001-48F8-4C37-95C5-707C0681C7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100.83</c:v>
                </c:pt>
                <c:pt idx="3">
                  <c:v>100.24</c:v>
                </c:pt>
                <c:pt idx="4">
                  <c:v>99.83</c:v>
                </c:pt>
              </c:numCache>
            </c:numRef>
          </c:val>
          <c:extLst>
            <c:ext xmlns:c16="http://schemas.microsoft.com/office/drawing/2014/chart" uri="{C3380CC4-5D6E-409C-BE32-E72D297353CC}">
              <c16:uniqueId val="{00000000-7D92-4929-9DD4-E37CA06D4CD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106.57</c:v>
                </c:pt>
                <c:pt idx="3">
                  <c:v>107.21</c:v>
                </c:pt>
                <c:pt idx="4">
                  <c:v>107.08</c:v>
                </c:pt>
              </c:numCache>
            </c:numRef>
          </c:val>
          <c:smooth val="0"/>
          <c:extLst>
            <c:ext xmlns:c16="http://schemas.microsoft.com/office/drawing/2014/chart" uri="{C3380CC4-5D6E-409C-BE32-E72D297353CC}">
              <c16:uniqueId val="{00000001-7D92-4929-9DD4-E37CA06D4CD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2.72</c:v>
                </c:pt>
                <c:pt idx="3">
                  <c:v>5.38</c:v>
                </c:pt>
                <c:pt idx="4">
                  <c:v>7.92</c:v>
                </c:pt>
              </c:numCache>
            </c:numRef>
          </c:val>
          <c:extLst>
            <c:ext xmlns:c16="http://schemas.microsoft.com/office/drawing/2014/chart" uri="{C3380CC4-5D6E-409C-BE32-E72D297353CC}">
              <c16:uniqueId val="{00000000-7EB6-4A8C-B987-2049E360DB7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15.85</c:v>
                </c:pt>
                <c:pt idx="3">
                  <c:v>12.7</c:v>
                </c:pt>
                <c:pt idx="4">
                  <c:v>14.65</c:v>
                </c:pt>
              </c:numCache>
            </c:numRef>
          </c:val>
          <c:smooth val="0"/>
          <c:extLst>
            <c:ext xmlns:c16="http://schemas.microsoft.com/office/drawing/2014/chart" uri="{C3380CC4-5D6E-409C-BE32-E72D297353CC}">
              <c16:uniqueId val="{00000001-7EB6-4A8C-B987-2049E360DB7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559-4D61-8966-395943C5BA4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0.1</c:v>
                </c:pt>
              </c:numCache>
            </c:numRef>
          </c:val>
          <c:smooth val="0"/>
          <c:extLst>
            <c:ext xmlns:c16="http://schemas.microsoft.com/office/drawing/2014/chart" uri="{C3380CC4-5D6E-409C-BE32-E72D297353CC}">
              <c16:uniqueId val="{00000001-4559-4D61-8966-395943C5BA4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0.01</c:v>
                </c:pt>
                <c:pt idx="3">
                  <c:v>0.28999999999999998</c:v>
                </c:pt>
                <c:pt idx="4">
                  <c:v>0.65</c:v>
                </c:pt>
              </c:numCache>
            </c:numRef>
          </c:val>
          <c:extLst>
            <c:ext xmlns:c16="http://schemas.microsoft.com/office/drawing/2014/chart" uri="{C3380CC4-5D6E-409C-BE32-E72D297353CC}">
              <c16:uniqueId val="{00000000-6EA5-42EA-8AA9-4930560A54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53.44</c:v>
                </c:pt>
                <c:pt idx="3">
                  <c:v>43.71</c:v>
                </c:pt>
                <c:pt idx="4">
                  <c:v>45.94</c:v>
                </c:pt>
              </c:numCache>
            </c:numRef>
          </c:val>
          <c:smooth val="0"/>
          <c:extLst>
            <c:ext xmlns:c16="http://schemas.microsoft.com/office/drawing/2014/chart" uri="{C3380CC4-5D6E-409C-BE32-E72D297353CC}">
              <c16:uniqueId val="{00000001-6EA5-42EA-8AA9-4930560A54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38.61</c:v>
                </c:pt>
                <c:pt idx="3">
                  <c:v>32.29</c:v>
                </c:pt>
                <c:pt idx="4">
                  <c:v>35.229999999999997</c:v>
                </c:pt>
              </c:numCache>
            </c:numRef>
          </c:val>
          <c:extLst>
            <c:ext xmlns:c16="http://schemas.microsoft.com/office/drawing/2014/chart" uri="{C3380CC4-5D6E-409C-BE32-E72D297353CC}">
              <c16:uniqueId val="{00000000-6ECB-4B89-B422-71E52661E6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47.03</c:v>
                </c:pt>
                <c:pt idx="3">
                  <c:v>40.67</c:v>
                </c:pt>
                <c:pt idx="4">
                  <c:v>47.7</c:v>
                </c:pt>
              </c:numCache>
            </c:numRef>
          </c:val>
          <c:smooth val="0"/>
          <c:extLst>
            <c:ext xmlns:c16="http://schemas.microsoft.com/office/drawing/2014/chart" uri="{C3380CC4-5D6E-409C-BE32-E72D297353CC}">
              <c16:uniqueId val="{00000001-6ECB-4B89-B422-71E52661E6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242.05</c:v>
                </c:pt>
                <c:pt idx="3">
                  <c:v>248.55</c:v>
                </c:pt>
                <c:pt idx="4">
                  <c:v>289.25</c:v>
                </c:pt>
              </c:numCache>
            </c:numRef>
          </c:val>
          <c:extLst>
            <c:ext xmlns:c16="http://schemas.microsoft.com/office/drawing/2014/chart" uri="{C3380CC4-5D6E-409C-BE32-E72D297353CC}">
              <c16:uniqueId val="{00000000-A2A3-45DA-BAD8-3CA890E606E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1001.3</c:v>
                </c:pt>
                <c:pt idx="3">
                  <c:v>1050.51</c:v>
                </c:pt>
                <c:pt idx="4">
                  <c:v>1102.01</c:v>
                </c:pt>
              </c:numCache>
            </c:numRef>
          </c:val>
          <c:smooth val="0"/>
          <c:extLst>
            <c:ext xmlns:c16="http://schemas.microsoft.com/office/drawing/2014/chart" uri="{C3380CC4-5D6E-409C-BE32-E72D297353CC}">
              <c16:uniqueId val="{00000001-A2A3-45DA-BAD8-3CA890E606E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100</c:v>
                </c:pt>
                <c:pt idx="3">
                  <c:v>99.1</c:v>
                </c:pt>
                <c:pt idx="4">
                  <c:v>100</c:v>
                </c:pt>
              </c:numCache>
            </c:numRef>
          </c:val>
          <c:extLst>
            <c:ext xmlns:c16="http://schemas.microsoft.com/office/drawing/2014/chart" uri="{C3380CC4-5D6E-409C-BE32-E72D297353CC}">
              <c16:uniqueId val="{00000000-610C-4137-9152-ADEFAA7B9A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81.88</c:v>
                </c:pt>
                <c:pt idx="3">
                  <c:v>82.65</c:v>
                </c:pt>
                <c:pt idx="4">
                  <c:v>82.55</c:v>
                </c:pt>
              </c:numCache>
            </c:numRef>
          </c:val>
          <c:smooth val="0"/>
          <c:extLst>
            <c:ext xmlns:c16="http://schemas.microsoft.com/office/drawing/2014/chart" uri="{C3380CC4-5D6E-409C-BE32-E72D297353CC}">
              <c16:uniqueId val="{00000001-610C-4137-9152-ADEFAA7B9A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164.32</c:v>
                </c:pt>
                <c:pt idx="3">
                  <c:v>165.18</c:v>
                </c:pt>
                <c:pt idx="4">
                  <c:v>164.64</c:v>
                </c:pt>
              </c:numCache>
            </c:numRef>
          </c:val>
          <c:extLst>
            <c:ext xmlns:c16="http://schemas.microsoft.com/office/drawing/2014/chart" uri="{C3380CC4-5D6E-409C-BE32-E72D297353CC}">
              <c16:uniqueId val="{00000000-2D62-48E1-BA39-56903E8DA8C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187.55</c:v>
                </c:pt>
                <c:pt idx="3">
                  <c:v>186.3</c:v>
                </c:pt>
                <c:pt idx="4">
                  <c:v>188.38</c:v>
                </c:pt>
              </c:numCache>
            </c:numRef>
          </c:val>
          <c:smooth val="0"/>
          <c:extLst>
            <c:ext xmlns:c16="http://schemas.microsoft.com/office/drawing/2014/chart" uri="{C3380CC4-5D6E-409C-BE32-E72D297353CC}">
              <c16:uniqueId val="{00000001-2D62-48E1-BA39-56903E8DA8C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福岡県　遠賀町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19224</v>
      </c>
      <c r="AM8" s="42"/>
      <c r="AN8" s="42"/>
      <c r="AO8" s="42"/>
      <c r="AP8" s="42"/>
      <c r="AQ8" s="42"/>
      <c r="AR8" s="42"/>
      <c r="AS8" s="42"/>
      <c r="AT8" s="35">
        <f>データ!T6</f>
        <v>22.15</v>
      </c>
      <c r="AU8" s="35"/>
      <c r="AV8" s="35"/>
      <c r="AW8" s="35"/>
      <c r="AX8" s="35"/>
      <c r="AY8" s="35"/>
      <c r="AZ8" s="35"/>
      <c r="BA8" s="35"/>
      <c r="BB8" s="35">
        <f>データ!U6</f>
        <v>867.9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59.89</v>
      </c>
      <c r="J10" s="35"/>
      <c r="K10" s="35"/>
      <c r="L10" s="35"/>
      <c r="M10" s="35"/>
      <c r="N10" s="35"/>
      <c r="O10" s="35"/>
      <c r="P10" s="35">
        <f>データ!P6</f>
        <v>84.65</v>
      </c>
      <c r="Q10" s="35"/>
      <c r="R10" s="35"/>
      <c r="S10" s="35"/>
      <c r="T10" s="35"/>
      <c r="U10" s="35"/>
      <c r="V10" s="35"/>
      <c r="W10" s="35">
        <f>データ!Q6</f>
        <v>100</v>
      </c>
      <c r="X10" s="35"/>
      <c r="Y10" s="35"/>
      <c r="Z10" s="35"/>
      <c r="AA10" s="35"/>
      <c r="AB10" s="35"/>
      <c r="AC10" s="35"/>
      <c r="AD10" s="42">
        <f>データ!R6</f>
        <v>3410</v>
      </c>
      <c r="AE10" s="42"/>
      <c r="AF10" s="42"/>
      <c r="AG10" s="42"/>
      <c r="AH10" s="42"/>
      <c r="AI10" s="42"/>
      <c r="AJ10" s="42"/>
      <c r="AK10" s="2"/>
      <c r="AL10" s="42">
        <f>データ!V6</f>
        <v>16181</v>
      </c>
      <c r="AM10" s="42"/>
      <c r="AN10" s="42"/>
      <c r="AO10" s="42"/>
      <c r="AP10" s="42"/>
      <c r="AQ10" s="42"/>
      <c r="AR10" s="42"/>
      <c r="AS10" s="42"/>
      <c r="AT10" s="35">
        <f>データ!W6</f>
        <v>3.95</v>
      </c>
      <c r="AU10" s="35"/>
      <c r="AV10" s="35"/>
      <c r="AW10" s="35"/>
      <c r="AX10" s="35"/>
      <c r="AY10" s="35"/>
      <c r="AZ10" s="35"/>
      <c r="BA10" s="35"/>
      <c r="BB10" s="35">
        <f>データ!X6</f>
        <v>4096.46</v>
      </c>
      <c r="BC10" s="35"/>
      <c r="BD10" s="35"/>
      <c r="BE10" s="35"/>
      <c r="BF10" s="35"/>
      <c r="BG10" s="35"/>
      <c r="BH10" s="35"/>
      <c r="BI10" s="35"/>
      <c r="BJ10" s="2"/>
      <c r="BK10" s="2"/>
      <c r="BL10" s="61" t="s">
        <v>22</v>
      </c>
      <c r="BM10" s="62"/>
      <c r="BN10" s="63" t="s">
        <v>23</v>
      </c>
      <c r="BO10" s="63"/>
      <c r="BP10" s="63"/>
      <c r="BQ10" s="63"/>
      <c r="BR10" s="63"/>
      <c r="BS10" s="63"/>
      <c r="BT10" s="63"/>
      <c r="BU10" s="63"/>
      <c r="BV10" s="63"/>
      <c r="BW10" s="63"/>
      <c r="BX10" s="63"/>
      <c r="BY10" s="6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116</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0" t="s">
        <v>27</v>
      </c>
      <c r="BM45" s="81"/>
      <c r="BN45" s="81"/>
      <c r="BO45" s="81"/>
      <c r="BP45" s="81"/>
      <c r="BQ45" s="81"/>
      <c r="BR45" s="81"/>
      <c r="BS45" s="81"/>
      <c r="BT45" s="81"/>
      <c r="BU45" s="81"/>
      <c r="BV45" s="81"/>
      <c r="BW45" s="81"/>
      <c r="BX45" s="81"/>
      <c r="BY45" s="81"/>
      <c r="BZ45" s="8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3"/>
      <c r="BM46" s="84"/>
      <c r="BN46" s="84"/>
      <c r="BO46" s="84"/>
      <c r="BP46" s="84"/>
      <c r="BQ46" s="84"/>
      <c r="BR46" s="84"/>
      <c r="BS46" s="84"/>
      <c r="BT46" s="84"/>
      <c r="BU46" s="84"/>
      <c r="BV46" s="84"/>
      <c r="BW46" s="84"/>
      <c r="BX46" s="84"/>
      <c r="BY46" s="84"/>
      <c r="BZ46" s="8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117</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4"/>
      <c r="BM60" s="75"/>
      <c r="BN60" s="75"/>
      <c r="BO60" s="75"/>
      <c r="BP60" s="75"/>
      <c r="BQ60" s="75"/>
      <c r="BR60" s="75"/>
      <c r="BS60" s="75"/>
      <c r="BT60" s="75"/>
      <c r="BU60" s="75"/>
      <c r="BV60" s="75"/>
      <c r="BW60" s="75"/>
      <c r="BX60" s="75"/>
      <c r="BY60" s="75"/>
      <c r="BZ60" s="76"/>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0" t="s">
        <v>29</v>
      </c>
      <c r="BM64" s="81"/>
      <c r="BN64" s="81"/>
      <c r="BO64" s="81"/>
      <c r="BP64" s="81"/>
      <c r="BQ64" s="81"/>
      <c r="BR64" s="81"/>
      <c r="BS64" s="81"/>
      <c r="BT64" s="81"/>
      <c r="BU64" s="81"/>
      <c r="BV64" s="81"/>
      <c r="BW64" s="81"/>
      <c r="BX64" s="81"/>
      <c r="BY64" s="81"/>
      <c r="BZ64" s="8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3"/>
      <c r="BM65" s="84"/>
      <c r="BN65" s="84"/>
      <c r="BO65" s="84"/>
      <c r="BP65" s="84"/>
      <c r="BQ65" s="84"/>
      <c r="BR65" s="84"/>
      <c r="BS65" s="84"/>
      <c r="BT65" s="84"/>
      <c r="BU65" s="84"/>
      <c r="BV65" s="84"/>
      <c r="BW65" s="84"/>
      <c r="BX65" s="84"/>
      <c r="BY65" s="84"/>
      <c r="BZ65" s="8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118</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4wwtS1+97xWszWIUjYQIhazzXM7cJF/2PU4FHXQRM994s8Izd58UEq6ie2QORb8vPZYSUZ09ny9W4Md/KsELcA==" saltValue="/SolUxJWewNBrnv8gaMbS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403849</v>
      </c>
      <c r="D6" s="19">
        <f t="shared" si="3"/>
        <v>46</v>
      </c>
      <c r="E6" s="19">
        <f t="shared" si="3"/>
        <v>17</v>
      </c>
      <c r="F6" s="19">
        <f t="shared" si="3"/>
        <v>1</v>
      </c>
      <c r="G6" s="19">
        <f t="shared" si="3"/>
        <v>0</v>
      </c>
      <c r="H6" s="19" t="str">
        <f t="shared" si="3"/>
        <v>福岡県　遠賀町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59.89</v>
      </c>
      <c r="P6" s="20">
        <f t="shared" si="3"/>
        <v>84.65</v>
      </c>
      <c r="Q6" s="20">
        <f t="shared" si="3"/>
        <v>100</v>
      </c>
      <c r="R6" s="20">
        <f t="shared" si="3"/>
        <v>3410</v>
      </c>
      <c r="S6" s="20">
        <f t="shared" si="3"/>
        <v>19224</v>
      </c>
      <c r="T6" s="20">
        <f t="shared" si="3"/>
        <v>22.15</v>
      </c>
      <c r="U6" s="20">
        <f t="shared" si="3"/>
        <v>867.9</v>
      </c>
      <c r="V6" s="20">
        <f t="shared" si="3"/>
        <v>16181</v>
      </c>
      <c r="W6" s="20">
        <f t="shared" si="3"/>
        <v>3.95</v>
      </c>
      <c r="X6" s="20">
        <f t="shared" si="3"/>
        <v>4096.46</v>
      </c>
      <c r="Y6" s="21" t="str">
        <f>IF(Y7="",NA(),Y7)</f>
        <v>-</v>
      </c>
      <c r="Z6" s="21" t="str">
        <f t="shared" ref="Z6:AH6" si="4">IF(Z7="",NA(),Z7)</f>
        <v>-</v>
      </c>
      <c r="AA6" s="21">
        <f t="shared" si="4"/>
        <v>100.83</v>
      </c>
      <c r="AB6" s="21">
        <f t="shared" si="4"/>
        <v>100.24</v>
      </c>
      <c r="AC6" s="21">
        <f t="shared" si="4"/>
        <v>99.83</v>
      </c>
      <c r="AD6" s="21" t="str">
        <f t="shared" si="4"/>
        <v>-</v>
      </c>
      <c r="AE6" s="21" t="str">
        <f t="shared" si="4"/>
        <v>-</v>
      </c>
      <c r="AF6" s="21">
        <f t="shared" si="4"/>
        <v>106.57</v>
      </c>
      <c r="AG6" s="21">
        <f t="shared" si="4"/>
        <v>107.21</v>
      </c>
      <c r="AH6" s="21">
        <f t="shared" si="4"/>
        <v>107.08</v>
      </c>
      <c r="AI6" s="20" t="str">
        <f>IF(AI7="","",IF(AI7="-","【-】","【"&amp;SUBSTITUTE(TEXT(AI7,"#,##0.00"),"-","△")&amp;"】"))</f>
        <v>【107.02】</v>
      </c>
      <c r="AJ6" s="21" t="str">
        <f>IF(AJ7="",NA(),AJ7)</f>
        <v>-</v>
      </c>
      <c r="AK6" s="21" t="str">
        <f t="shared" ref="AK6:AS6" si="5">IF(AK7="",NA(),AK7)</f>
        <v>-</v>
      </c>
      <c r="AL6" s="21">
        <f t="shared" si="5"/>
        <v>0.01</v>
      </c>
      <c r="AM6" s="21">
        <f t="shared" si="5"/>
        <v>0.28999999999999998</v>
      </c>
      <c r="AN6" s="21">
        <f t="shared" si="5"/>
        <v>0.65</v>
      </c>
      <c r="AO6" s="21" t="str">
        <f t="shared" si="5"/>
        <v>-</v>
      </c>
      <c r="AP6" s="21" t="str">
        <f t="shared" si="5"/>
        <v>-</v>
      </c>
      <c r="AQ6" s="21">
        <f t="shared" si="5"/>
        <v>53.44</v>
      </c>
      <c r="AR6" s="21">
        <f t="shared" si="5"/>
        <v>43.71</v>
      </c>
      <c r="AS6" s="21">
        <f t="shared" si="5"/>
        <v>45.94</v>
      </c>
      <c r="AT6" s="20" t="str">
        <f>IF(AT7="","",IF(AT7="-","【-】","【"&amp;SUBSTITUTE(TEXT(AT7,"#,##0.00"),"-","△")&amp;"】"))</f>
        <v>【3.09】</v>
      </c>
      <c r="AU6" s="21" t="str">
        <f>IF(AU7="",NA(),AU7)</f>
        <v>-</v>
      </c>
      <c r="AV6" s="21" t="str">
        <f t="shared" ref="AV6:BD6" si="6">IF(AV7="",NA(),AV7)</f>
        <v>-</v>
      </c>
      <c r="AW6" s="21">
        <f t="shared" si="6"/>
        <v>38.61</v>
      </c>
      <c r="AX6" s="21">
        <f t="shared" si="6"/>
        <v>32.29</v>
      </c>
      <c r="AY6" s="21">
        <f t="shared" si="6"/>
        <v>35.229999999999997</v>
      </c>
      <c r="AZ6" s="21" t="str">
        <f t="shared" si="6"/>
        <v>-</v>
      </c>
      <c r="BA6" s="21" t="str">
        <f t="shared" si="6"/>
        <v>-</v>
      </c>
      <c r="BB6" s="21">
        <f t="shared" si="6"/>
        <v>47.03</v>
      </c>
      <c r="BC6" s="21">
        <f t="shared" si="6"/>
        <v>40.67</v>
      </c>
      <c r="BD6" s="21">
        <f t="shared" si="6"/>
        <v>47.7</v>
      </c>
      <c r="BE6" s="20" t="str">
        <f>IF(BE7="","",IF(BE7="-","【-】","【"&amp;SUBSTITUTE(TEXT(BE7,"#,##0.00"),"-","△")&amp;"】"))</f>
        <v>【71.39】</v>
      </c>
      <c r="BF6" s="21" t="str">
        <f>IF(BF7="",NA(),BF7)</f>
        <v>-</v>
      </c>
      <c r="BG6" s="21" t="str">
        <f t="shared" ref="BG6:BO6" si="7">IF(BG7="",NA(),BG7)</f>
        <v>-</v>
      </c>
      <c r="BH6" s="21">
        <f t="shared" si="7"/>
        <v>242.05</v>
      </c>
      <c r="BI6" s="21">
        <f t="shared" si="7"/>
        <v>248.55</v>
      </c>
      <c r="BJ6" s="21">
        <f t="shared" si="7"/>
        <v>289.25</v>
      </c>
      <c r="BK6" s="21" t="str">
        <f t="shared" si="7"/>
        <v>-</v>
      </c>
      <c r="BL6" s="21" t="str">
        <f t="shared" si="7"/>
        <v>-</v>
      </c>
      <c r="BM6" s="21">
        <f t="shared" si="7"/>
        <v>1001.3</v>
      </c>
      <c r="BN6" s="21">
        <f t="shared" si="7"/>
        <v>1050.51</v>
      </c>
      <c r="BO6" s="21">
        <f t="shared" si="7"/>
        <v>1102.01</v>
      </c>
      <c r="BP6" s="20" t="str">
        <f>IF(BP7="","",IF(BP7="-","【-】","【"&amp;SUBSTITUTE(TEXT(BP7,"#,##0.00"),"-","△")&amp;"】"))</f>
        <v>【669.11】</v>
      </c>
      <c r="BQ6" s="21" t="str">
        <f>IF(BQ7="",NA(),BQ7)</f>
        <v>-</v>
      </c>
      <c r="BR6" s="21" t="str">
        <f t="shared" ref="BR6:BZ6" si="8">IF(BR7="",NA(),BR7)</f>
        <v>-</v>
      </c>
      <c r="BS6" s="21">
        <f t="shared" si="8"/>
        <v>100</v>
      </c>
      <c r="BT6" s="21">
        <f t="shared" si="8"/>
        <v>99.1</v>
      </c>
      <c r="BU6" s="21">
        <f t="shared" si="8"/>
        <v>100</v>
      </c>
      <c r="BV6" s="21" t="str">
        <f t="shared" si="8"/>
        <v>-</v>
      </c>
      <c r="BW6" s="21" t="str">
        <f t="shared" si="8"/>
        <v>-</v>
      </c>
      <c r="BX6" s="21">
        <f t="shared" si="8"/>
        <v>81.88</v>
      </c>
      <c r="BY6" s="21">
        <f t="shared" si="8"/>
        <v>82.65</v>
      </c>
      <c r="BZ6" s="21">
        <f t="shared" si="8"/>
        <v>82.55</v>
      </c>
      <c r="CA6" s="20" t="str">
        <f>IF(CA7="","",IF(CA7="-","【-】","【"&amp;SUBSTITUTE(TEXT(CA7,"#,##0.00"),"-","△")&amp;"】"))</f>
        <v>【99.73】</v>
      </c>
      <c r="CB6" s="21" t="str">
        <f>IF(CB7="",NA(),CB7)</f>
        <v>-</v>
      </c>
      <c r="CC6" s="21" t="str">
        <f t="shared" ref="CC6:CK6" si="9">IF(CC7="",NA(),CC7)</f>
        <v>-</v>
      </c>
      <c r="CD6" s="21">
        <f t="shared" si="9"/>
        <v>164.32</v>
      </c>
      <c r="CE6" s="21">
        <f t="shared" si="9"/>
        <v>165.18</v>
      </c>
      <c r="CF6" s="21">
        <f t="shared" si="9"/>
        <v>164.64</v>
      </c>
      <c r="CG6" s="21" t="str">
        <f t="shared" si="9"/>
        <v>-</v>
      </c>
      <c r="CH6" s="21" t="str">
        <f t="shared" si="9"/>
        <v>-</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50.94</v>
      </c>
      <c r="CU6" s="21">
        <f t="shared" si="10"/>
        <v>50.53</v>
      </c>
      <c r="CV6" s="21">
        <f t="shared" si="10"/>
        <v>51.42</v>
      </c>
      <c r="CW6" s="20" t="str">
        <f>IF(CW7="","",IF(CW7="-","【-】","【"&amp;SUBSTITUTE(TEXT(CW7,"#,##0.00"),"-","△")&amp;"】"))</f>
        <v>【59.99】</v>
      </c>
      <c r="CX6" s="21" t="str">
        <f>IF(CX7="",NA(),CX7)</f>
        <v>-</v>
      </c>
      <c r="CY6" s="21" t="str">
        <f t="shared" ref="CY6:DG6" si="11">IF(CY7="",NA(),CY7)</f>
        <v>-</v>
      </c>
      <c r="CZ6" s="21">
        <f t="shared" si="11"/>
        <v>90.34</v>
      </c>
      <c r="DA6" s="21">
        <f t="shared" si="11"/>
        <v>91.14</v>
      </c>
      <c r="DB6" s="21">
        <f t="shared" si="11"/>
        <v>91.93</v>
      </c>
      <c r="DC6" s="21" t="str">
        <f t="shared" si="11"/>
        <v>-</v>
      </c>
      <c r="DD6" s="21" t="str">
        <f t="shared" si="11"/>
        <v>-</v>
      </c>
      <c r="DE6" s="21">
        <f t="shared" si="11"/>
        <v>82.55</v>
      </c>
      <c r="DF6" s="21">
        <f t="shared" si="11"/>
        <v>82.08</v>
      </c>
      <c r="DG6" s="21">
        <f t="shared" si="11"/>
        <v>81.34</v>
      </c>
      <c r="DH6" s="20" t="str">
        <f>IF(DH7="","",IF(DH7="-","【-】","【"&amp;SUBSTITUTE(TEXT(DH7,"#,##0.00"),"-","△")&amp;"】"))</f>
        <v>【95.72】</v>
      </c>
      <c r="DI6" s="21" t="str">
        <f>IF(DI7="",NA(),DI7)</f>
        <v>-</v>
      </c>
      <c r="DJ6" s="21" t="str">
        <f t="shared" ref="DJ6:DR6" si="12">IF(DJ7="",NA(),DJ7)</f>
        <v>-</v>
      </c>
      <c r="DK6" s="21">
        <f t="shared" si="12"/>
        <v>2.72</v>
      </c>
      <c r="DL6" s="21">
        <f t="shared" si="12"/>
        <v>5.38</v>
      </c>
      <c r="DM6" s="21">
        <f t="shared" si="12"/>
        <v>7.92</v>
      </c>
      <c r="DN6" s="21" t="str">
        <f t="shared" si="12"/>
        <v>-</v>
      </c>
      <c r="DO6" s="21" t="str">
        <f t="shared" si="12"/>
        <v>-</v>
      </c>
      <c r="DP6" s="21">
        <f t="shared" si="12"/>
        <v>15.85</v>
      </c>
      <c r="DQ6" s="21">
        <f t="shared" si="12"/>
        <v>12.7</v>
      </c>
      <c r="DR6" s="21">
        <f t="shared" si="12"/>
        <v>14.65</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0.1</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1.65</v>
      </c>
      <c r="EN6" s="21">
        <f t="shared" si="14"/>
        <v>0.14000000000000001</v>
      </c>
      <c r="EO6" s="20" t="str">
        <f>IF(EO7="","",IF(EO7="-","【-】","【"&amp;SUBSTITUTE(TEXT(EO7,"#,##0.00"),"-","△")&amp;"】"))</f>
        <v>【0.24】</v>
      </c>
    </row>
    <row r="7" spans="1:148" s="22" customFormat="1" x14ac:dyDescent="0.15">
      <c r="A7" s="14"/>
      <c r="B7" s="23">
        <v>2021</v>
      </c>
      <c r="C7" s="23">
        <v>403849</v>
      </c>
      <c r="D7" s="23">
        <v>46</v>
      </c>
      <c r="E7" s="23">
        <v>17</v>
      </c>
      <c r="F7" s="23">
        <v>1</v>
      </c>
      <c r="G7" s="23">
        <v>0</v>
      </c>
      <c r="H7" s="23" t="s">
        <v>96</v>
      </c>
      <c r="I7" s="23" t="s">
        <v>97</v>
      </c>
      <c r="J7" s="23" t="s">
        <v>98</v>
      </c>
      <c r="K7" s="23" t="s">
        <v>99</v>
      </c>
      <c r="L7" s="23" t="s">
        <v>100</v>
      </c>
      <c r="M7" s="23" t="s">
        <v>101</v>
      </c>
      <c r="N7" s="24" t="s">
        <v>102</v>
      </c>
      <c r="O7" s="24">
        <v>59.89</v>
      </c>
      <c r="P7" s="24">
        <v>84.65</v>
      </c>
      <c r="Q7" s="24">
        <v>100</v>
      </c>
      <c r="R7" s="24">
        <v>3410</v>
      </c>
      <c r="S7" s="24">
        <v>19224</v>
      </c>
      <c r="T7" s="24">
        <v>22.15</v>
      </c>
      <c r="U7" s="24">
        <v>867.9</v>
      </c>
      <c r="V7" s="24">
        <v>16181</v>
      </c>
      <c r="W7" s="24">
        <v>3.95</v>
      </c>
      <c r="X7" s="24">
        <v>4096.46</v>
      </c>
      <c r="Y7" s="24" t="s">
        <v>102</v>
      </c>
      <c r="Z7" s="24" t="s">
        <v>102</v>
      </c>
      <c r="AA7" s="24">
        <v>100.83</v>
      </c>
      <c r="AB7" s="24">
        <v>100.24</v>
      </c>
      <c r="AC7" s="24">
        <v>99.83</v>
      </c>
      <c r="AD7" s="24" t="s">
        <v>102</v>
      </c>
      <c r="AE7" s="24" t="s">
        <v>102</v>
      </c>
      <c r="AF7" s="24">
        <v>106.57</v>
      </c>
      <c r="AG7" s="24">
        <v>107.21</v>
      </c>
      <c r="AH7" s="24">
        <v>107.08</v>
      </c>
      <c r="AI7" s="24">
        <v>107.02</v>
      </c>
      <c r="AJ7" s="24" t="s">
        <v>102</v>
      </c>
      <c r="AK7" s="24" t="s">
        <v>102</v>
      </c>
      <c r="AL7" s="24">
        <v>0.01</v>
      </c>
      <c r="AM7" s="24">
        <v>0.28999999999999998</v>
      </c>
      <c r="AN7" s="24">
        <v>0.65</v>
      </c>
      <c r="AO7" s="24" t="s">
        <v>102</v>
      </c>
      <c r="AP7" s="24" t="s">
        <v>102</v>
      </c>
      <c r="AQ7" s="24">
        <v>53.44</v>
      </c>
      <c r="AR7" s="24">
        <v>43.71</v>
      </c>
      <c r="AS7" s="24">
        <v>45.94</v>
      </c>
      <c r="AT7" s="24">
        <v>3.09</v>
      </c>
      <c r="AU7" s="24" t="s">
        <v>102</v>
      </c>
      <c r="AV7" s="24" t="s">
        <v>102</v>
      </c>
      <c r="AW7" s="24">
        <v>38.61</v>
      </c>
      <c r="AX7" s="24">
        <v>32.29</v>
      </c>
      <c r="AY7" s="24">
        <v>35.229999999999997</v>
      </c>
      <c r="AZ7" s="24" t="s">
        <v>102</v>
      </c>
      <c r="BA7" s="24" t="s">
        <v>102</v>
      </c>
      <c r="BB7" s="24">
        <v>47.03</v>
      </c>
      <c r="BC7" s="24">
        <v>40.67</v>
      </c>
      <c r="BD7" s="24">
        <v>47.7</v>
      </c>
      <c r="BE7" s="24">
        <v>71.39</v>
      </c>
      <c r="BF7" s="24" t="s">
        <v>102</v>
      </c>
      <c r="BG7" s="24" t="s">
        <v>102</v>
      </c>
      <c r="BH7" s="24">
        <v>242.05</v>
      </c>
      <c r="BI7" s="24">
        <v>248.55</v>
      </c>
      <c r="BJ7" s="24">
        <v>289.25</v>
      </c>
      <c r="BK7" s="24" t="s">
        <v>102</v>
      </c>
      <c r="BL7" s="24" t="s">
        <v>102</v>
      </c>
      <c r="BM7" s="24">
        <v>1001.3</v>
      </c>
      <c r="BN7" s="24">
        <v>1050.51</v>
      </c>
      <c r="BO7" s="24">
        <v>1102.01</v>
      </c>
      <c r="BP7" s="24">
        <v>669.11</v>
      </c>
      <c r="BQ7" s="24" t="s">
        <v>102</v>
      </c>
      <c r="BR7" s="24" t="s">
        <v>102</v>
      </c>
      <c r="BS7" s="24">
        <v>100</v>
      </c>
      <c r="BT7" s="24">
        <v>99.1</v>
      </c>
      <c r="BU7" s="24">
        <v>100</v>
      </c>
      <c r="BV7" s="24" t="s">
        <v>102</v>
      </c>
      <c r="BW7" s="24" t="s">
        <v>102</v>
      </c>
      <c r="BX7" s="24">
        <v>81.88</v>
      </c>
      <c r="BY7" s="24">
        <v>82.65</v>
      </c>
      <c r="BZ7" s="24">
        <v>82.55</v>
      </c>
      <c r="CA7" s="24">
        <v>99.73</v>
      </c>
      <c r="CB7" s="24" t="s">
        <v>102</v>
      </c>
      <c r="CC7" s="24" t="s">
        <v>102</v>
      </c>
      <c r="CD7" s="24">
        <v>164.32</v>
      </c>
      <c r="CE7" s="24">
        <v>165.18</v>
      </c>
      <c r="CF7" s="24">
        <v>164.64</v>
      </c>
      <c r="CG7" s="24" t="s">
        <v>102</v>
      </c>
      <c r="CH7" s="24" t="s">
        <v>102</v>
      </c>
      <c r="CI7" s="24">
        <v>187.55</v>
      </c>
      <c r="CJ7" s="24">
        <v>186.3</v>
      </c>
      <c r="CK7" s="24">
        <v>188.38</v>
      </c>
      <c r="CL7" s="24">
        <v>134.97999999999999</v>
      </c>
      <c r="CM7" s="24" t="s">
        <v>102</v>
      </c>
      <c r="CN7" s="24" t="s">
        <v>102</v>
      </c>
      <c r="CO7" s="24" t="s">
        <v>102</v>
      </c>
      <c r="CP7" s="24" t="s">
        <v>102</v>
      </c>
      <c r="CQ7" s="24" t="s">
        <v>102</v>
      </c>
      <c r="CR7" s="24" t="s">
        <v>102</v>
      </c>
      <c r="CS7" s="24" t="s">
        <v>102</v>
      </c>
      <c r="CT7" s="24">
        <v>50.94</v>
      </c>
      <c r="CU7" s="24">
        <v>50.53</v>
      </c>
      <c r="CV7" s="24">
        <v>51.42</v>
      </c>
      <c r="CW7" s="24">
        <v>59.99</v>
      </c>
      <c r="CX7" s="24" t="s">
        <v>102</v>
      </c>
      <c r="CY7" s="24" t="s">
        <v>102</v>
      </c>
      <c r="CZ7" s="24">
        <v>90.34</v>
      </c>
      <c r="DA7" s="24">
        <v>91.14</v>
      </c>
      <c r="DB7" s="24">
        <v>91.93</v>
      </c>
      <c r="DC7" s="24" t="s">
        <v>102</v>
      </c>
      <c r="DD7" s="24" t="s">
        <v>102</v>
      </c>
      <c r="DE7" s="24">
        <v>82.55</v>
      </c>
      <c r="DF7" s="24">
        <v>82.08</v>
      </c>
      <c r="DG7" s="24">
        <v>81.34</v>
      </c>
      <c r="DH7" s="24">
        <v>95.72</v>
      </c>
      <c r="DI7" s="24" t="s">
        <v>102</v>
      </c>
      <c r="DJ7" s="24" t="s">
        <v>102</v>
      </c>
      <c r="DK7" s="24">
        <v>2.72</v>
      </c>
      <c r="DL7" s="24">
        <v>5.38</v>
      </c>
      <c r="DM7" s="24">
        <v>7.92</v>
      </c>
      <c r="DN7" s="24" t="s">
        <v>102</v>
      </c>
      <c r="DO7" s="24" t="s">
        <v>102</v>
      </c>
      <c r="DP7" s="24">
        <v>15.85</v>
      </c>
      <c r="DQ7" s="24">
        <v>12.7</v>
      </c>
      <c r="DR7" s="24">
        <v>14.65</v>
      </c>
      <c r="DS7" s="24">
        <v>38.17</v>
      </c>
      <c r="DT7" s="24" t="s">
        <v>102</v>
      </c>
      <c r="DU7" s="24" t="s">
        <v>102</v>
      </c>
      <c r="DV7" s="24">
        <v>0</v>
      </c>
      <c r="DW7" s="24">
        <v>0</v>
      </c>
      <c r="DX7" s="24">
        <v>0</v>
      </c>
      <c r="DY7" s="24" t="s">
        <v>102</v>
      </c>
      <c r="DZ7" s="24" t="s">
        <v>102</v>
      </c>
      <c r="EA7" s="24">
        <v>0</v>
      </c>
      <c r="EB7" s="24">
        <v>0</v>
      </c>
      <c r="EC7" s="24">
        <v>0.1</v>
      </c>
      <c r="ED7" s="24">
        <v>6.54</v>
      </c>
      <c r="EE7" s="24" t="s">
        <v>102</v>
      </c>
      <c r="EF7" s="24" t="s">
        <v>102</v>
      </c>
      <c r="EG7" s="24">
        <v>0</v>
      </c>
      <c r="EH7" s="24">
        <v>0</v>
      </c>
      <c r="EI7" s="24">
        <v>0</v>
      </c>
      <c r="EJ7" s="24" t="s">
        <v>102</v>
      </c>
      <c r="EK7" s="24" t="s">
        <v>102</v>
      </c>
      <c r="EL7" s="24">
        <v>0.15</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2023-01-25T08:06:54Z</cp:lastPrinted>
  <dcterms:created xsi:type="dcterms:W3CDTF">2023-01-12T23:35:05Z</dcterms:created>
  <dcterms:modified xsi:type="dcterms:W3CDTF">2023-01-25T09:20:34Z</dcterms:modified>
  <cp:category/>
</cp:coreProperties>
</file>