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toshikeikaku\Desktop\下水管理仕掛\経営比較R3\"/>
    </mc:Choice>
  </mc:AlternateContent>
  <xr:revisionPtr revIDLastSave="0" documentId="13_ncr:1_{53B79269-2C9B-46E4-8C3B-815AAC5DE376}" xr6:coauthVersionLast="47" xr6:coauthVersionMax="47" xr10:uidLastSave="{00000000-0000-0000-0000-000000000000}"/>
  <workbookProtection workbookAlgorithmName="SHA-512" workbookHashValue="ievBrf5aHzqJMALejK6YFs+5QcDo8Es6d3pVAK289wQRQiVR9sMxjZlgbNtnj8+WUmwgqwKCNPGLHWO7FzuEWQ==" workbookSaltValue="7EGBrTK3vjwDNGX5ZWzN1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BB10" i="4"/>
  <c r="AT10" i="4"/>
  <c r="AL10" i="4"/>
  <c r="W10" i="4"/>
  <c r="P10" i="4"/>
  <c r="I10" i="4"/>
  <c r="AT8" i="4"/>
  <c r="W8" i="4"/>
  <c r="P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<sst xmlns="http://schemas.openxmlformats.org/spreadsheetml/2006/main" count="275" uniqueCount="118">
  <si>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</si>
  <si>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</si>
  <si>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</si>
  <si>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</si>
  <si>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</si>
  <si>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</si>
  <si>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</si>
  <si>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</si>
  <si>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</si>
  <si>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</si>
  <si>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</si>
  <si>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</si>
  <si>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</si>
  <si>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</si>
  <si>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</si>
  <si>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</si>
  <si>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</si>
  <si>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</si>
  <si>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</si>
  <si>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</si>
  <si>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</si>
  <si>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</si>
  <si>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</si>
  <si>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</si>
  <si>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</si>
  <si>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</si>
  <si>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</si>
  <si>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</si>
  <si>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</si>
  <si>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</si>
  <si>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</si>
  <si>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</si>
  <si>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</si>
  <si>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</si>
  <si>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</si>
  <si>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</si>
  <si>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</si>
  <si>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</si>
  <si>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</si>
  <si>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</si>
  <si>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</si>
  <si>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</si>
  <si>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</si>
  <si>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</si>
  <si>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</si>
  <si>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</si>
  <si>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</si>
  <si>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</si>
  <si>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</si>
  <si>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</si>
  <si>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</si>
  <si>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</si>
  <si>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</si>
  <si>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</si>
  <si>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</si>
  <si>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</si>
  <si>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</si>
  <si>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</si>
  <si>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</si>
  <si>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</si>
  <si>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</si>
  <si>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</si>
  <si>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</si>
  <si>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</si>
  <si>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</si>
  <si>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</si>
  <si>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</si>
  <si>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</si>
  <si>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</si>
  <si>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</si>
  <si>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</si>
  <si>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</si>
  <si>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</si>
  <si>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</si>
  <si>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</si>
  <si>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</si>
  <si>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</si>
  <si>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</si>
  <si>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</si>
  <si>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</si>
  <si>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</si>
  <si>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</si>
  <si>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</si>
  <si>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</si>
  <si>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</si>
  <si>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</si>
  <si>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</si>
  <si>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</si>
  <si>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</si>
  <si>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</si>
  <si>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</si>
  <si>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</si>
  <si>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</si>
  <si>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</si>
  <si>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</si>
  <si>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</si>
  <si>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</si>
  <si>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</si>
  <si>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</si>
  <si>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</si>
  <si>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</si>
  <si>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</si>
  <si>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</si>
  <si>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</si>
  <si>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</si>
  <si>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</si>
  <si>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</si>
  <si>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</si>
  <si>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</si>
  <si>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</si>
  <si>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</si>
  <si>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</si>
  <si>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</si>
  <si>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</si>
  <si>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</si>
  <si>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・健全な財政運営を行うため、令和元年度より地方公営企業法を適用した。
・各指標は類似団体と比較して概ね良好な経営状況にあるといえる。
・水洗化の促進により、料金収入増に努める。また、処理および経営の安定のため、平成29年度に策定した最適整備構想により、3処理施設の内1施設を令和元年度末に公共下水道に編入した。残り2施設についても順次、公共下水道に編入する方針としている。
・経常経費の抑制に努め、施設管理の民間全部委託により維持経費を節減し、経営効率を高める。
・平成25年度に行った使用料改定の事後検証を行い、計画目標値を達成することができた。今後の使用料改定については、新型コロナウイルスの感染状況や物価高の状況等今後の社会情勢を踏まえ判断することとしている。</t>
    <rPh sb="303" eb="306">
      <t>ブッカダカ</t>
    </rPh>
    <rPh sb="307" eb="310">
      <t>ジョウキョウトウ</t>
    </rPh>
    <rPh sb="310" eb="312">
      <t>コンゴ</t>
    </rPh>
    <rPh sb="313" eb="317">
      <t>シャカイジョウセイ</t>
    </rPh>
    <phoneticPr fontId="4"/>
  </si>
  <si>
    <t xml:space="preserve">①有形固定資産減価償却率
・令和元年度に地方公営企業法を適用し3年目の決算であるため、減価償却累計額は少額となっている。
②管渠老朽化率、③管渠改善率
・平成6年度から平成17年度に整備を行った下水道新設管渠は経過年数26年以下のため老朽管はない。    </t>
    <phoneticPr fontId="4"/>
  </si>
  <si>
    <t>令和元年度に地方公営企業法を適用し3年目の決算である。農業集落排水処理施設3施設の内、R1に1施設を公共下水道に編入した。
①経常収支比率
・単年度収支は黒字である。R3値の対前年比0.66ポイント減となっている主な要因は、他会計補助金の減による。
②累積欠損金比率　累積欠損金はない。
③流動比率
・他会計出資金と未払金の増加により、R3値は対前年比6.1ポイント増となっている。類似団体平均を下回っているが一般会計からの基準内繰入金等により、１年以内の債務に対し支払い能力はある。また、令和元年度をピークに起債償還金は減少している。
④企業債残高対事業規模比率
・整備完了のため新規の借り入れはなく、類似団体平均値を下回っている。R3値の対前年比416.19ポイント増となっている主な要因は企業債償還に要する一般会計負担額の減による。
⑤経費回収率 R3値の対前年比9.54ポイント減
⑥汚水処理原価 R3値の対前年比26.89円増
・経費回収率の減、汚水処理原価の増の主な要因は、ともに農業集落排水施設分担金収入(特定財源)の増に伴う汚水処理費の増による。
⑦施設利用率
・水洗人口は増加したものの有収水量が減少したため、R3値は対前年比0.77ポイント減となっており、類似団体平均値を下回った。
⑧水洗化率
・R3値は対前年比1.76ポイント増となっている。類似団体平均値を上回っており、今後も接続促進を進める。</t>
    <rPh sb="158" eb="160">
      <t>ミバラ</t>
    </rPh>
    <rPh sb="160" eb="161">
      <t>キン</t>
    </rPh>
    <rPh sb="162" eb="164">
      <t>ゾウカ</t>
    </rPh>
    <rPh sb="335" eb="336">
      <t>ゾウ</t>
    </rPh>
    <rPh sb="347" eb="350">
      <t>キギョウサイ</t>
    </rPh>
    <rPh sb="350" eb="352">
      <t>ショウカン</t>
    </rPh>
    <rPh sb="353" eb="354">
      <t>ヨウ</t>
    </rPh>
    <rPh sb="356" eb="360">
      <t>イッパンカイケイ</t>
    </rPh>
    <rPh sb="360" eb="363">
      <t>フタンガク</t>
    </rPh>
    <rPh sb="364" eb="365">
      <t>ゲン</t>
    </rPh>
    <rPh sb="392" eb="393">
      <t>ゲン</t>
    </rPh>
    <rPh sb="416" eb="417">
      <t>ゾウ</t>
    </rPh>
    <rPh sb="420" eb="425">
      <t>ケイヒカイシュウリツ</t>
    </rPh>
    <rPh sb="426" eb="427">
      <t>ゲン</t>
    </rPh>
    <rPh sb="435" eb="436">
      <t>ゾウ</t>
    </rPh>
    <rPh sb="437" eb="438">
      <t>オモ</t>
    </rPh>
    <rPh sb="439" eb="441">
      <t>ヨウイン</t>
    </rPh>
    <rPh sb="446" eb="454">
      <t>ノウギョウシュウラクハイスイシセツ</t>
    </rPh>
    <rPh sb="454" eb="457">
      <t>ブンタンキン</t>
    </rPh>
    <rPh sb="457" eb="459">
      <t>シュウニュウ</t>
    </rPh>
    <rPh sb="460" eb="464">
      <t>トクテイザイゲン</t>
    </rPh>
    <rPh sb="466" eb="467">
      <t>ゾウ</t>
    </rPh>
    <rPh sb="468" eb="469">
      <t>トモナ</t>
    </rPh>
    <rPh sb="470" eb="475">
      <t>オスイショリヒ</t>
    </rPh>
    <rPh sb="476" eb="477">
      <t>ゾウ</t>
    </rPh>
    <rPh sb="492" eb="494">
      <t>ジンコウ</t>
    </rPh>
    <rPh sb="495" eb="497">
      <t>ゾウカ</t>
    </rPh>
    <rPh sb="529" eb="530">
      <t>ゲン</t>
    </rPh>
    <rPh sb="545" eb="546">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</si>
</sst>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10-4318-92B0-AF591B21CD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F810-4318-92B0-AF591B21CD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54.28</c:v>
                </c:pt>
                <c:pt idx="3">
                  <c:v>56.45</c:v>
                </c:pt>
                <c:pt idx="4">
                  <c:v>55.68</c:v>
                </c:pt>
              </c:numCache>
            </c:numRef>
          </c:val>
          <c:extLst>
            <c:ext xmlns:c16="http://schemas.microsoft.com/office/drawing/2014/chart" uri="{C3380CC4-5D6E-409C-BE32-E72D297353CC}">
              <c16:uniqueId val="{00000000-2B22-46BA-87B3-2E56BB072B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2B22-46BA-87B3-2E56BB072B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86.78</c:v>
                </c:pt>
                <c:pt idx="3">
                  <c:v>87.7</c:v>
                </c:pt>
                <c:pt idx="4">
                  <c:v>89.46</c:v>
                </c:pt>
              </c:numCache>
            </c:numRef>
          </c:val>
          <c:extLst>
            <c:ext xmlns:c16="http://schemas.microsoft.com/office/drawing/2014/chart" uri="{C3380CC4-5D6E-409C-BE32-E72D297353CC}">
              <c16:uniqueId val="{00000000-1A8F-4AD0-B4B2-3977B02452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1A8F-4AD0-B4B2-3977B02452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103.71</c:v>
                </c:pt>
                <c:pt idx="3">
                  <c:v>102.66</c:v>
                </c:pt>
                <c:pt idx="4">
                  <c:v>102</c:v>
                </c:pt>
              </c:numCache>
            </c:numRef>
          </c:val>
          <c:extLst>
            <c:ext xmlns:c16="http://schemas.microsoft.com/office/drawing/2014/chart" uri="{C3380CC4-5D6E-409C-BE32-E72D297353CC}">
              <c16:uniqueId val="{00000000-B721-4FC7-AF2D-EB3C13DD14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B721-4FC7-AF2D-EB3C13DD14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3.54</c:v>
                </c:pt>
                <c:pt idx="3">
                  <c:v>7.21</c:v>
                </c:pt>
                <c:pt idx="4">
                  <c:v>10.76</c:v>
                </c:pt>
              </c:numCache>
            </c:numRef>
          </c:val>
          <c:extLst>
            <c:ext xmlns:c16="http://schemas.microsoft.com/office/drawing/2014/chart" uri="{C3380CC4-5D6E-409C-BE32-E72D297353CC}">
              <c16:uniqueId val="{00000000-E001-43E5-9324-E23D47F587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E001-43E5-9324-E23D47F587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1A0-4D13-9AFB-100B1B42E9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1A0-4D13-9AFB-100B1B42E9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C2-4522-B716-1BD4CF51D9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30C2-4522-B716-1BD4CF51D9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16.690000000000001</c:v>
                </c:pt>
                <c:pt idx="3">
                  <c:v>18.28</c:v>
                </c:pt>
                <c:pt idx="4">
                  <c:v>24.38</c:v>
                </c:pt>
              </c:numCache>
            </c:numRef>
          </c:val>
          <c:extLst>
            <c:ext xmlns:c16="http://schemas.microsoft.com/office/drawing/2014/chart" uri="{C3380CC4-5D6E-409C-BE32-E72D297353CC}">
              <c16:uniqueId val="{00000000-0EB4-40E5-9753-529F3F5822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0EB4-40E5-9753-529F3F5822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383.79</c:v>
                </c:pt>
                <c:pt idx="3">
                  <c:v>151.93</c:v>
                </c:pt>
                <c:pt idx="4">
                  <c:v>568.12</c:v>
                </c:pt>
              </c:numCache>
            </c:numRef>
          </c:val>
          <c:extLst>
            <c:ext xmlns:c16="http://schemas.microsoft.com/office/drawing/2014/chart" uri="{C3380CC4-5D6E-409C-BE32-E72D297353CC}">
              <c16:uniqueId val="{00000000-ACEE-446D-91B3-2208FC3882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ACEE-446D-91B3-2208FC3882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69.2</c:v>
                </c:pt>
                <c:pt idx="3">
                  <c:v>82.33</c:v>
                </c:pt>
                <c:pt idx="4">
                  <c:v>72.790000000000006</c:v>
                </c:pt>
              </c:numCache>
            </c:numRef>
          </c:val>
          <c:extLst>
            <c:ext xmlns:c16="http://schemas.microsoft.com/office/drawing/2014/chart" uri="{C3380CC4-5D6E-409C-BE32-E72D297353CC}">
              <c16:uniqueId val="{00000000-1BBB-43F8-8258-37B5909C3E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1BBB-43F8-8258-37B5909C3E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237.92</c:v>
                </c:pt>
                <c:pt idx="3">
                  <c:v>200.86</c:v>
                </c:pt>
                <c:pt idx="4">
                  <c:v>227.75</c:v>
                </c:pt>
              </c:numCache>
            </c:numRef>
          </c:val>
          <c:extLst>
            <c:ext xmlns:c16="http://schemas.microsoft.com/office/drawing/2014/chart" uri="{C3380CC4-5D6E-409C-BE32-E72D297353CC}">
              <c16:uniqueId val="{00000000-01AD-45FE-9E94-1686C8E265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01AD-45FE-9E94-1686C8E265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遠賀町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19224</v>
      </c>
      <c r="AM8" s="42"/>
      <c r="AN8" s="42"/>
      <c r="AO8" s="42"/>
      <c r="AP8" s="42"/>
      <c r="AQ8" s="42"/>
      <c r="AR8" s="42"/>
      <c r="AS8" s="42"/>
      <c r="AT8" s="35">
        <f>データ!T6</f>
        <v>22.15</v>
      </c>
      <c r="AU8" s="35"/>
      <c r="AV8" s="35"/>
      <c r="AW8" s="35"/>
      <c r="AX8" s="35"/>
      <c r="AY8" s="35"/>
      <c r="AZ8" s="35"/>
      <c r="BA8" s="35"/>
      <c r="BB8" s="35">
        <f>データ!U6</f>
        <v>867.9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72.61</v>
      </c>
      <c r="J10" s="35"/>
      <c r="K10" s="35"/>
      <c r="L10" s="35"/>
      <c r="M10" s="35"/>
      <c r="N10" s="35"/>
      <c r="O10" s="35"/>
      <c r="P10" s="35">
        <f>データ!P6</f>
        <v>11.07</v>
      </c>
      <c r="Q10" s="35"/>
      <c r="R10" s="35"/>
      <c r="S10" s="35"/>
      <c r="T10" s="35"/>
      <c r="U10" s="35"/>
      <c r="V10" s="35"/>
      <c r="W10" s="35">
        <f>データ!Q6</f>
        <v>100</v>
      </c>
      <c r="X10" s="35"/>
      <c r="Y10" s="35"/>
      <c r="Z10" s="35"/>
      <c r="AA10" s="35"/>
      <c r="AB10" s="35"/>
      <c r="AC10" s="35"/>
      <c r="AD10" s="42">
        <f>データ!R6</f>
        <v>3410</v>
      </c>
      <c r="AE10" s="42"/>
      <c r="AF10" s="42"/>
      <c r="AG10" s="42"/>
      <c r="AH10" s="42"/>
      <c r="AI10" s="42"/>
      <c r="AJ10" s="42"/>
      <c r="AK10" s="2"/>
      <c r="AL10" s="42">
        <f>データ!V6</f>
        <v>2116</v>
      </c>
      <c r="AM10" s="42"/>
      <c r="AN10" s="42"/>
      <c r="AO10" s="42"/>
      <c r="AP10" s="42"/>
      <c r="AQ10" s="42"/>
      <c r="AR10" s="42"/>
      <c r="AS10" s="42"/>
      <c r="AT10" s="35">
        <f>データ!W6</f>
        <v>1.02</v>
      </c>
      <c r="AU10" s="35"/>
      <c r="AV10" s="35"/>
      <c r="AW10" s="35"/>
      <c r="AX10" s="35"/>
      <c r="AY10" s="35"/>
      <c r="AZ10" s="35"/>
      <c r="BA10" s="35"/>
      <c r="BB10" s="35">
        <f>データ!X6</f>
        <v>2074.5100000000002</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117</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116</v>
      </c>
      <c r="BM47" s="78"/>
      <c r="BN47" s="78"/>
      <c r="BO47" s="78"/>
      <c r="BP47" s="78"/>
      <c r="BQ47" s="78"/>
      <c r="BR47" s="78"/>
      <c r="BS47" s="78"/>
      <c r="BT47" s="78"/>
      <c r="BU47" s="78"/>
      <c r="BV47" s="78"/>
      <c r="BW47" s="78"/>
      <c r="BX47" s="78"/>
      <c r="BY47" s="78"/>
      <c r="BZ47" s="7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8"/>
      <c r="BN48" s="78"/>
      <c r="BO48" s="78"/>
      <c r="BP48" s="78"/>
      <c r="BQ48" s="78"/>
      <c r="BR48" s="78"/>
      <c r="BS48" s="78"/>
      <c r="BT48" s="78"/>
      <c r="BU48" s="78"/>
      <c r="BV48" s="78"/>
      <c r="BW48" s="78"/>
      <c r="BX48" s="78"/>
      <c r="BY48" s="78"/>
      <c r="BZ48" s="7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8"/>
      <c r="BN49" s="78"/>
      <c r="BO49" s="78"/>
      <c r="BP49" s="78"/>
      <c r="BQ49" s="78"/>
      <c r="BR49" s="78"/>
      <c r="BS49" s="78"/>
      <c r="BT49" s="78"/>
      <c r="BU49" s="78"/>
      <c r="BV49" s="78"/>
      <c r="BW49" s="78"/>
      <c r="BX49" s="78"/>
      <c r="BY49" s="78"/>
      <c r="BZ49" s="7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8"/>
      <c r="BN50" s="78"/>
      <c r="BO50" s="78"/>
      <c r="BP50" s="78"/>
      <c r="BQ50" s="78"/>
      <c r="BR50" s="78"/>
      <c r="BS50" s="78"/>
      <c r="BT50" s="78"/>
      <c r="BU50" s="78"/>
      <c r="BV50" s="78"/>
      <c r="BW50" s="78"/>
      <c r="BX50" s="78"/>
      <c r="BY50" s="78"/>
      <c r="BZ50" s="7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8"/>
      <c r="BN51" s="78"/>
      <c r="BO51" s="78"/>
      <c r="BP51" s="78"/>
      <c r="BQ51" s="78"/>
      <c r="BR51" s="78"/>
      <c r="BS51" s="78"/>
      <c r="BT51" s="78"/>
      <c r="BU51" s="78"/>
      <c r="BV51" s="78"/>
      <c r="BW51" s="78"/>
      <c r="BX51" s="78"/>
      <c r="BY51" s="78"/>
      <c r="BZ51" s="7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8"/>
      <c r="BN52" s="78"/>
      <c r="BO52" s="78"/>
      <c r="BP52" s="78"/>
      <c r="BQ52" s="78"/>
      <c r="BR52" s="78"/>
      <c r="BS52" s="78"/>
      <c r="BT52" s="78"/>
      <c r="BU52" s="78"/>
      <c r="BV52" s="78"/>
      <c r="BW52" s="78"/>
      <c r="BX52" s="78"/>
      <c r="BY52" s="78"/>
      <c r="BZ52" s="7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8"/>
      <c r="BN53" s="78"/>
      <c r="BO53" s="78"/>
      <c r="BP53" s="78"/>
      <c r="BQ53" s="78"/>
      <c r="BR53" s="78"/>
      <c r="BS53" s="78"/>
      <c r="BT53" s="78"/>
      <c r="BU53" s="78"/>
      <c r="BV53" s="78"/>
      <c r="BW53" s="78"/>
      <c r="BX53" s="78"/>
      <c r="BY53" s="78"/>
      <c r="BZ53" s="7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8"/>
      <c r="BN54" s="78"/>
      <c r="BO54" s="78"/>
      <c r="BP54" s="78"/>
      <c r="BQ54" s="78"/>
      <c r="BR54" s="78"/>
      <c r="BS54" s="78"/>
      <c r="BT54" s="78"/>
      <c r="BU54" s="78"/>
      <c r="BV54" s="78"/>
      <c r="BW54" s="78"/>
      <c r="BX54" s="78"/>
      <c r="BY54" s="78"/>
      <c r="BZ54" s="7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8"/>
      <c r="BN55" s="78"/>
      <c r="BO55" s="78"/>
      <c r="BP55" s="78"/>
      <c r="BQ55" s="78"/>
      <c r="BR55" s="78"/>
      <c r="BS55" s="78"/>
      <c r="BT55" s="78"/>
      <c r="BU55" s="78"/>
      <c r="BV55" s="78"/>
      <c r="BW55" s="78"/>
      <c r="BX55" s="78"/>
      <c r="BY55" s="78"/>
      <c r="BZ55" s="7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8"/>
      <c r="BN56" s="78"/>
      <c r="BO56" s="78"/>
      <c r="BP56" s="78"/>
      <c r="BQ56" s="78"/>
      <c r="BR56" s="78"/>
      <c r="BS56" s="78"/>
      <c r="BT56" s="78"/>
      <c r="BU56" s="78"/>
      <c r="BV56" s="78"/>
      <c r="BW56" s="78"/>
      <c r="BX56" s="78"/>
      <c r="BY56" s="78"/>
      <c r="BZ56" s="7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8"/>
      <c r="BN57" s="78"/>
      <c r="BO57" s="78"/>
      <c r="BP57" s="78"/>
      <c r="BQ57" s="78"/>
      <c r="BR57" s="78"/>
      <c r="BS57" s="78"/>
      <c r="BT57" s="78"/>
      <c r="BU57" s="78"/>
      <c r="BV57" s="78"/>
      <c r="BW57" s="78"/>
      <c r="BX57" s="78"/>
      <c r="BY57" s="78"/>
      <c r="BZ57" s="7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8"/>
      <c r="BN58" s="78"/>
      <c r="BO58" s="78"/>
      <c r="BP58" s="78"/>
      <c r="BQ58" s="78"/>
      <c r="BR58" s="78"/>
      <c r="BS58" s="78"/>
      <c r="BT58" s="78"/>
      <c r="BU58" s="78"/>
      <c r="BV58" s="78"/>
      <c r="BW58" s="78"/>
      <c r="BX58" s="78"/>
      <c r="BY58" s="78"/>
      <c r="BZ58" s="7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8"/>
      <c r="BN59" s="78"/>
      <c r="BO59" s="78"/>
      <c r="BP59" s="78"/>
      <c r="BQ59" s="78"/>
      <c r="BR59" s="78"/>
      <c r="BS59" s="78"/>
      <c r="BT59" s="78"/>
      <c r="BU59" s="78"/>
      <c r="BV59" s="78"/>
      <c r="BW59" s="78"/>
      <c r="BX59" s="78"/>
      <c r="BY59" s="78"/>
      <c r="BZ59" s="79"/>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7"/>
      <c r="BM60" s="78"/>
      <c r="BN60" s="78"/>
      <c r="BO60" s="78"/>
      <c r="BP60" s="78"/>
      <c r="BQ60" s="78"/>
      <c r="BR60" s="78"/>
      <c r="BS60" s="78"/>
      <c r="BT60" s="78"/>
      <c r="BU60" s="78"/>
      <c r="BV60" s="78"/>
      <c r="BW60" s="78"/>
      <c r="BX60" s="78"/>
      <c r="BY60" s="78"/>
      <c r="BZ60" s="7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7"/>
      <c r="BM61" s="78"/>
      <c r="BN61" s="78"/>
      <c r="BO61" s="78"/>
      <c r="BP61" s="78"/>
      <c r="BQ61" s="78"/>
      <c r="BR61" s="78"/>
      <c r="BS61" s="78"/>
      <c r="BT61" s="78"/>
      <c r="BU61" s="78"/>
      <c r="BV61" s="78"/>
      <c r="BW61" s="78"/>
      <c r="BX61" s="78"/>
      <c r="BY61" s="78"/>
      <c r="BZ61" s="7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8"/>
      <c r="BN62" s="78"/>
      <c r="BO62" s="78"/>
      <c r="BP62" s="78"/>
      <c r="BQ62" s="78"/>
      <c r="BR62" s="78"/>
      <c r="BS62" s="78"/>
      <c r="BT62" s="78"/>
      <c r="BU62" s="78"/>
      <c r="BV62" s="78"/>
      <c r="BW62" s="78"/>
      <c r="BX62" s="78"/>
      <c r="BY62" s="78"/>
      <c r="BZ62" s="7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0"/>
      <c r="BM63" s="81"/>
      <c r="BN63" s="81"/>
      <c r="BO63" s="81"/>
      <c r="BP63" s="81"/>
      <c r="BQ63" s="81"/>
      <c r="BR63" s="81"/>
      <c r="BS63" s="81"/>
      <c r="BT63" s="81"/>
      <c r="BU63" s="81"/>
      <c r="BV63" s="81"/>
      <c r="BW63" s="81"/>
      <c r="BX63" s="81"/>
      <c r="BY63" s="81"/>
      <c r="BZ63" s="8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115</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KOjJ4OYGdId95R2SCVIMg4ouYIYlRkmAun2+op1MQAhiXVSftuM8ePzyb5jU5IX/RVPAuEN+gsRHMPgMMDShDg==" saltValue="2NJKhWhOT2VWGNepy2F1i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403849</v>
      </c>
      <c r="D6" s="19">
        <f t="shared" si="3"/>
        <v>46</v>
      </c>
      <c r="E6" s="19">
        <f t="shared" si="3"/>
        <v>17</v>
      </c>
      <c r="F6" s="19">
        <f t="shared" si="3"/>
        <v>5</v>
      </c>
      <c r="G6" s="19">
        <f t="shared" si="3"/>
        <v>0</v>
      </c>
      <c r="H6" s="19" t="str">
        <f t="shared" si="3"/>
        <v>福岡県　遠賀町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72.61</v>
      </c>
      <c r="P6" s="20">
        <f t="shared" si="3"/>
        <v>11.07</v>
      </c>
      <c r="Q6" s="20">
        <f t="shared" si="3"/>
        <v>100</v>
      </c>
      <c r="R6" s="20">
        <f t="shared" si="3"/>
        <v>3410</v>
      </c>
      <c r="S6" s="20">
        <f t="shared" si="3"/>
        <v>19224</v>
      </c>
      <c r="T6" s="20">
        <f t="shared" si="3"/>
        <v>22.15</v>
      </c>
      <c r="U6" s="20">
        <f t="shared" si="3"/>
        <v>867.9</v>
      </c>
      <c r="V6" s="20">
        <f t="shared" si="3"/>
        <v>2116</v>
      </c>
      <c r="W6" s="20">
        <f t="shared" si="3"/>
        <v>1.02</v>
      </c>
      <c r="X6" s="20">
        <f t="shared" si="3"/>
        <v>2074.5100000000002</v>
      </c>
      <c r="Y6" s="21" t="str">
        <f>IF(Y7="",NA(),Y7)</f>
        <v>-</v>
      </c>
      <c r="Z6" s="21" t="str">
        <f t="shared" ref="Z6:AH6" si="4">IF(Z7="",NA(),Z7)</f>
        <v>-</v>
      </c>
      <c r="AA6" s="21">
        <f t="shared" si="4"/>
        <v>103.71</v>
      </c>
      <c r="AB6" s="21">
        <f t="shared" si="4"/>
        <v>102.66</v>
      </c>
      <c r="AC6" s="21">
        <f t="shared" si="4"/>
        <v>102</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16.690000000000001</v>
      </c>
      <c r="AX6" s="21">
        <f t="shared" si="6"/>
        <v>18.28</v>
      </c>
      <c r="AY6" s="21">
        <f t="shared" si="6"/>
        <v>24.38</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383.79</v>
      </c>
      <c r="BI6" s="21">
        <f t="shared" si="7"/>
        <v>151.93</v>
      </c>
      <c r="BJ6" s="21">
        <f t="shared" si="7"/>
        <v>568.12</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69.2</v>
      </c>
      <c r="BT6" s="21">
        <f t="shared" si="8"/>
        <v>82.33</v>
      </c>
      <c r="BU6" s="21">
        <f t="shared" si="8"/>
        <v>72.790000000000006</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237.92</v>
      </c>
      <c r="CE6" s="21">
        <f t="shared" si="9"/>
        <v>200.86</v>
      </c>
      <c r="CF6" s="21">
        <f t="shared" si="9"/>
        <v>227.75</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54.28</v>
      </c>
      <c r="CP6" s="21">
        <f t="shared" si="10"/>
        <v>56.45</v>
      </c>
      <c r="CQ6" s="21">
        <f t="shared" si="10"/>
        <v>55.68</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86.78</v>
      </c>
      <c r="DA6" s="21">
        <f t="shared" si="11"/>
        <v>87.7</v>
      </c>
      <c r="DB6" s="21">
        <f t="shared" si="11"/>
        <v>89.46</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3.54</v>
      </c>
      <c r="DL6" s="21">
        <f t="shared" si="12"/>
        <v>7.21</v>
      </c>
      <c r="DM6" s="21">
        <f t="shared" si="12"/>
        <v>10.76</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403849</v>
      </c>
      <c r="D7" s="23">
        <v>46</v>
      </c>
      <c r="E7" s="23">
        <v>17</v>
      </c>
      <c r="F7" s="23">
        <v>5</v>
      </c>
      <c r="G7" s="23">
        <v>0</v>
      </c>
      <c r="H7" s="23" t="s">
        <v>96</v>
      </c>
      <c r="I7" s="23" t="s">
        <v>97</v>
      </c>
      <c r="J7" s="23" t="s">
        <v>98</v>
      </c>
      <c r="K7" s="23" t="s">
        <v>99</v>
      </c>
      <c r="L7" s="23" t="s">
        <v>100</v>
      </c>
      <c r="M7" s="23" t="s">
        <v>101</v>
      </c>
      <c r="N7" s="24" t="s">
        <v>102</v>
      </c>
      <c r="O7" s="24">
        <v>72.61</v>
      </c>
      <c r="P7" s="24">
        <v>11.07</v>
      </c>
      <c r="Q7" s="24">
        <v>100</v>
      </c>
      <c r="R7" s="24">
        <v>3410</v>
      </c>
      <c r="S7" s="24">
        <v>19224</v>
      </c>
      <c r="T7" s="24">
        <v>22.15</v>
      </c>
      <c r="U7" s="24">
        <v>867.9</v>
      </c>
      <c r="V7" s="24">
        <v>2116</v>
      </c>
      <c r="W7" s="24">
        <v>1.02</v>
      </c>
      <c r="X7" s="24">
        <v>2074.5100000000002</v>
      </c>
      <c r="Y7" s="24" t="s">
        <v>102</v>
      </c>
      <c r="Z7" s="24" t="s">
        <v>102</v>
      </c>
      <c r="AA7" s="24">
        <v>103.71</v>
      </c>
      <c r="AB7" s="24">
        <v>102.66</v>
      </c>
      <c r="AC7" s="24">
        <v>102</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16.690000000000001</v>
      </c>
      <c r="AX7" s="24">
        <v>18.28</v>
      </c>
      <c r="AY7" s="24">
        <v>24.38</v>
      </c>
      <c r="AZ7" s="24" t="s">
        <v>102</v>
      </c>
      <c r="BA7" s="24" t="s">
        <v>102</v>
      </c>
      <c r="BB7" s="24">
        <v>26.99</v>
      </c>
      <c r="BC7" s="24">
        <v>29.13</v>
      </c>
      <c r="BD7" s="24">
        <v>35.69</v>
      </c>
      <c r="BE7" s="24">
        <v>34.770000000000003</v>
      </c>
      <c r="BF7" s="24" t="s">
        <v>102</v>
      </c>
      <c r="BG7" s="24" t="s">
        <v>102</v>
      </c>
      <c r="BH7" s="24">
        <v>383.79</v>
      </c>
      <c r="BI7" s="24">
        <v>151.93</v>
      </c>
      <c r="BJ7" s="24">
        <v>568.12</v>
      </c>
      <c r="BK7" s="24" t="s">
        <v>102</v>
      </c>
      <c r="BL7" s="24" t="s">
        <v>102</v>
      </c>
      <c r="BM7" s="24">
        <v>826.83</v>
      </c>
      <c r="BN7" s="24">
        <v>867.83</v>
      </c>
      <c r="BO7" s="24">
        <v>791.76</v>
      </c>
      <c r="BP7" s="24">
        <v>786.37</v>
      </c>
      <c r="BQ7" s="24" t="s">
        <v>102</v>
      </c>
      <c r="BR7" s="24" t="s">
        <v>102</v>
      </c>
      <c r="BS7" s="24">
        <v>69.2</v>
      </c>
      <c r="BT7" s="24">
        <v>82.33</v>
      </c>
      <c r="BU7" s="24">
        <v>72.790000000000006</v>
      </c>
      <c r="BV7" s="24" t="s">
        <v>102</v>
      </c>
      <c r="BW7" s="24" t="s">
        <v>102</v>
      </c>
      <c r="BX7" s="24">
        <v>57.31</v>
      </c>
      <c r="BY7" s="24">
        <v>57.08</v>
      </c>
      <c r="BZ7" s="24">
        <v>56.26</v>
      </c>
      <c r="CA7" s="24">
        <v>60.65</v>
      </c>
      <c r="CB7" s="24" t="s">
        <v>102</v>
      </c>
      <c r="CC7" s="24" t="s">
        <v>102</v>
      </c>
      <c r="CD7" s="24">
        <v>237.92</v>
      </c>
      <c r="CE7" s="24">
        <v>200.86</v>
      </c>
      <c r="CF7" s="24">
        <v>227.75</v>
      </c>
      <c r="CG7" s="24" t="s">
        <v>102</v>
      </c>
      <c r="CH7" s="24" t="s">
        <v>102</v>
      </c>
      <c r="CI7" s="24">
        <v>273.52</v>
      </c>
      <c r="CJ7" s="24">
        <v>274.99</v>
      </c>
      <c r="CK7" s="24">
        <v>282.08999999999997</v>
      </c>
      <c r="CL7" s="24">
        <v>256.97000000000003</v>
      </c>
      <c r="CM7" s="24" t="s">
        <v>102</v>
      </c>
      <c r="CN7" s="24" t="s">
        <v>102</v>
      </c>
      <c r="CO7" s="24">
        <v>54.28</v>
      </c>
      <c r="CP7" s="24">
        <v>56.45</v>
      </c>
      <c r="CQ7" s="24">
        <v>55.68</v>
      </c>
      <c r="CR7" s="24" t="s">
        <v>102</v>
      </c>
      <c r="CS7" s="24" t="s">
        <v>102</v>
      </c>
      <c r="CT7" s="24">
        <v>50.14</v>
      </c>
      <c r="CU7" s="24">
        <v>54.83</v>
      </c>
      <c r="CV7" s="24">
        <v>66.53</v>
      </c>
      <c r="CW7" s="24">
        <v>61.14</v>
      </c>
      <c r="CX7" s="24" t="s">
        <v>102</v>
      </c>
      <c r="CY7" s="24" t="s">
        <v>102</v>
      </c>
      <c r="CZ7" s="24">
        <v>86.78</v>
      </c>
      <c r="DA7" s="24">
        <v>87.7</v>
      </c>
      <c r="DB7" s="24">
        <v>89.46</v>
      </c>
      <c r="DC7" s="24" t="s">
        <v>102</v>
      </c>
      <c r="DD7" s="24" t="s">
        <v>102</v>
      </c>
      <c r="DE7" s="24">
        <v>84.98</v>
      </c>
      <c r="DF7" s="24">
        <v>84.7</v>
      </c>
      <c r="DG7" s="24">
        <v>84.67</v>
      </c>
      <c r="DH7" s="24">
        <v>86.91</v>
      </c>
      <c r="DI7" s="24" t="s">
        <v>102</v>
      </c>
      <c r="DJ7" s="24" t="s">
        <v>102</v>
      </c>
      <c r="DK7" s="24">
        <v>3.54</v>
      </c>
      <c r="DL7" s="24">
        <v>7.21</v>
      </c>
      <c r="DM7" s="24">
        <v>10.76</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toshikeikaku</cp:lastModifiedBy>
  <cp:lastPrinted>2023-01-25T08:17:49Z</cp:lastPrinted>
  <dcterms:created xsi:type="dcterms:W3CDTF">2023-01-12T23:46:38Z</dcterms:created>
  <dcterms:modified xsi:type="dcterms:W3CDTF">2023-01-26T07:33:32Z</dcterms:modified>
  <cp:category/>
</cp:coreProperties>
</file>