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toshikeikaku\Desktop\【経営比較分析表】2022_403849_46_175_000 (1)\"/>
    </mc:Choice>
  </mc:AlternateContent>
  <xr:revisionPtr revIDLastSave="0" documentId="13_ncr:1_{8574CCD5-EB94-4791-B42C-1EF1287A8D39}" xr6:coauthVersionLast="47" xr6:coauthVersionMax="47" xr10:uidLastSave="{00000000-0000-0000-0000-000000000000}"/>
  <workbookProtection workbookAlgorithmName="SHA-512" workbookHashValue="QgLng9e/mAjCJDvzfMHUPqp+XDOsXMlzu//Y7Rb2CjEGp1qfFGYVMeON1GhMLJHcOPQpzuYiCQ9nPGBLMH/sXw==" workbookSaltValue="kxSKnRxNvhU4ZMzjBs4Cyw=="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T6" i="5"/>
  <c r="S6" i="5"/>
  <c r="AL8" i="4" s="1"/>
  <c r="R6" i="5"/>
  <c r="Q6" i="5"/>
  <c r="W10" i="4" s="1"/>
  <c r="P6" i="5"/>
  <c r="P10" i="4" s="1"/>
  <c r="O6" i="5"/>
  <c r="N6" i="5"/>
  <c r="B10" i="4" s="1"/>
  <c r="M6" i="5"/>
  <c r="L6" i="5"/>
  <c r="W8" i="4" s="1"/>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I85" i="4"/>
  <c r="G85" i="4"/>
  <c r="BB10" i="4"/>
  <c r="AT10" i="4"/>
  <c r="AL10" i="4"/>
  <c r="AD10" i="4"/>
  <c r="I10" i="4"/>
  <c r="BB8" i="4"/>
  <c r="AT8" i="4"/>
  <c r="AD8" i="4"/>
  <c r="I8" i="4"/>
  <c r="B6" i="4"/>
</calcChain>
</file>

<file path=xl/sharedStrings.xml><?xml version="1.0" encoding="utf-8"?>
<sst xmlns="http://schemas.openxmlformats.org/spreadsheetml/2006/main" count="253" uniqueCount="117">
  <si>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</si>
  <si>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</si>
  <si>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</si>
  <si>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</si>
  <si>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</si>
  <si>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</si>
  <si>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</si>
  <si>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</si>
  <si>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</si>
  <si>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</si>
  <si>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</si>
  <si>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</si>
  <si>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</si>
  <si>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</si>
  <si>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</si>
  <si>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</si>
  <si>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</si>
  <si>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</si>
  <si>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</si>
  <si>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</si>
  <si>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</si>
  <si>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</si>
  <si>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</si>
  <si>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</si>
  <si>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</si>
  <si>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</si>
  <si>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</si>
  <si>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</si>
  <si>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</si>
  <si>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</si>
  <si>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</si>
  <si>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</si>
  <si>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</si>
  <si>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</si>
  <si>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</si>
  <si>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</si>
  <si>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</si>
  <si>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</si>
  <si>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</si>
  <si>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</si>
  <si>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</si>
  <si>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</si>
  <si>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</si>
  <si>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</si>
  <si>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</si>
  <si>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</si>
  <si>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</si>
  <si>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</si>
  <si>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</si>
  <si>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</si>
  <si>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</si>
  <si>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</si>
  <si>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</si>
  <si>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</si>
  <si>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</si>
  <si>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</si>
  <si>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</si>
  <si>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</si>
  <si>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</si>
  <si>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</si>
  <si>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</si>
  <si>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</si>
  <si>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</si>
  <si>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</si>
  <si>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</si>
  <si>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</si>
  <si>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</si>
  <si>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</si>
  <si>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</si>
  <si>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</si>
  <si>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</si>
  <si>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</si>
  <si>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</si>
  <si>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</si>
  <si>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</si>
  <si>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</si>
  <si>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</si>
  <si>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</si>
  <si>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</si>
  <si>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</si>
  <si>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</si>
  <si>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</si>
  <si>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</si>
  <si>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</si>
  <si>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</si>
  <si>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</si>
  <si>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</si>
  <si>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</si>
  <si>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</si>
  <si>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</si>
  <si>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</si>
  <si>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</si>
  <si>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</si>
  <si>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</si>
  <si>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</si>
  <si>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</si>
  <si>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遠賀町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</si>
  <si>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</si>
  <si>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</si>
  <si>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</si>
  <si>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</si>
  <si>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</si>
  <si>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</si>
  <si>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</si>
  <si>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</si>
  <si>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</si>
  <si>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</si>
  <si>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</si>
  <si>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</si>
  <si>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</si>
  <si>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</si>
  <si>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</si>
  <si>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</si>
  <si>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</si>
  <si>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令和元年度に地方公営企業法を適用し4年目の決算である。農業集落排水処理施設3施設の内、R1に1施設を公共下水道に編入した。
①経常収支比率
・単年度収支は黒字である。R4値の対前年比1.84ポイント減となっている主な要因は、処理場修繕費、動力費の増による。
②累積欠損金比率　累積欠損金はない。
③流動比率
・他会計出資金の増と企業債償還金の減により、R4値は対前年比4.25ポイント増となっている。類似団体平均を下回っているが一般会計からの基準内繰入金等により、１年以内の債務に対し支払い能力はある。令和元年度をピークに起債償還金は減少している。
④企業債残高対事業規模比率
・整備完了のため新規の借り入れはなく、類似団体平均値を下回っている。R4値の対前年比141.25ポイント減となっている主な要因は企業債現在高の減による。
⑤経費回収率 R4値の対前年比1.95ポイント減
⑥汚水処理原価 R4値の対前年比7.25円増
・経費回収率の減、汚水処理原価の増の主な要因は、ともに処理場修繕費、動力費の増に伴う汚水処理費の増による。
⑦施設利用率
・水洗人口は増加したものの有収水量が減少したため、R4値は対前年比0.31ポイント減となっているが、類似団体平均値を上回った。
⑧水洗化率
・R4値は対前年比0.02ポイント増となっている。類似団体平均値を上回っており、今後も接続促進を進める。</t>
    <rPh sb="112" eb="115">
      <t>ショリジョウ</t>
    </rPh>
    <rPh sb="115" eb="118">
      <t>シュウゼンヒ</t>
    </rPh>
    <rPh sb="119" eb="122">
      <t>ドウリョクヒ</t>
    </rPh>
    <rPh sb="123" eb="124">
      <t>ゾウ</t>
    </rPh>
    <rPh sb="162" eb="163">
      <t>ゾウ</t>
    </rPh>
    <rPh sb="164" eb="167">
      <t>キギョウサイ</t>
    </rPh>
    <rPh sb="167" eb="170">
      <t>ショウカンキン</t>
    </rPh>
    <rPh sb="171" eb="172">
      <t>ゲン</t>
    </rPh>
    <rPh sb="341" eb="342">
      <t>ゲン</t>
    </rPh>
    <rPh sb="353" eb="356">
      <t>キギョウサイ</t>
    </rPh>
    <rPh sb="356" eb="359">
      <t>ゲンザイダカ</t>
    </rPh>
    <rPh sb="360" eb="361">
      <t>ゲン</t>
    </rPh>
    <rPh sb="441" eb="444">
      <t>ショリジョウ</t>
    </rPh>
    <rPh sb="444" eb="446">
      <t>シュウゼン</t>
    </rPh>
    <rPh sb="446" eb="447">
      <t>ヒ</t>
    </rPh>
    <rPh sb="448" eb="451">
      <t>ドウリョクヒ</t>
    </rPh>
    <rPh sb="533" eb="534">
      <t>ウエ</t>
    </rPh>
    <rPh sb="562" eb="563">
      <t>ゾウ</t>
    </rPh>
    <phoneticPr fontId="4"/>
  </si>
  <si>
    <t xml:space="preserve">①有形固定資産減価償却率
・令和元年度に地方公営企業法を適用し4年目の決算であるため、減価償却率は類似団体平均を下回っている。
②管渠老朽化率、③管渠改善率
・平成6年度から平成17年度に整備を行った下水道新設管渠は経過年数27年以下のため老朽管はない。    </t>
    <rPh sb="47" eb="48">
      <t>リツ</t>
    </rPh>
    <rPh sb="49" eb="53">
      <t>ルイジダンタイ</t>
    </rPh>
    <rPh sb="53" eb="55">
      <t>ヘイキン</t>
    </rPh>
    <rPh sb="56" eb="58">
      <t>シタマワ</t>
    </rPh>
    <phoneticPr fontId="4"/>
  </si>
  <si>
    <t>・健全な財政運営を行うため、令和元年度より地方公営企業法を適用した。
・各指標は類似団体と比較して概ね良好な経営状況にあるといえる。
・水洗化の促進により、料金収入増に努める。また、処理および経営の安定のため、平成29年度に策定した最適整備構想により、3処理施設の内1施設を令和元年度末に公共下水道に編入した。残り2施設についても順次、公共下水道に編入する方針としている。
・経常経費の抑制に努め、施設管理の民間全部委託により維持経費を節減し、経営効率を高める。
・令和2年度に、平成25年度に行った使用料改定の事後検証を行い、計画目標値を達成したことを確認した。今後の使用料改定については、新型コロナウイルスの感染状況や物価高の状況等今後の社会情勢を踏まえ判断することとしている。</t>
    <rPh sb="233" eb="235">
      <t>レイワ</t>
    </rPh>
    <rPh sb="236" eb="238">
      <t>ネンド</t>
    </rPh>
    <rPh sb="277" eb="279">
      <t>カクニン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</si>
</sst>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AF19-4E28-8592-7F11167AC02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0.02</c:v>
                </c:pt>
                <c:pt idx="2">
                  <c:v>0.25</c:v>
                </c:pt>
                <c:pt idx="3">
                  <c:v>0.05</c:v>
                </c:pt>
                <c:pt idx="4">
                  <c:v>0.03</c:v>
                </c:pt>
              </c:numCache>
            </c:numRef>
          </c:val>
          <c:smooth val="0"/>
          <c:extLst>
            <c:ext xmlns:c16="http://schemas.microsoft.com/office/drawing/2014/chart" uri="{C3380CC4-5D6E-409C-BE32-E72D297353CC}">
              <c16:uniqueId val="{00000001-AF19-4E28-8592-7F11167AC02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54.28</c:v>
                </c:pt>
                <c:pt idx="2">
                  <c:v>56.45</c:v>
                </c:pt>
                <c:pt idx="3">
                  <c:v>55.68</c:v>
                </c:pt>
                <c:pt idx="4">
                  <c:v>55.37</c:v>
                </c:pt>
              </c:numCache>
            </c:numRef>
          </c:val>
          <c:extLst>
            <c:ext xmlns:c16="http://schemas.microsoft.com/office/drawing/2014/chart" uri="{C3380CC4-5D6E-409C-BE32-E72D297353CC}">
              <c16:uniqueId val="{00000000-170C-48C9-9808-6E445CE0587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50.14</c:v>
                </c:pt>
                <c:pt idx="2">
                  <c:v>54.83</c:v>
                </c:pt>
                <c:pt idx="3">
                  <c:v>66.53</c:v>
                </c:pt>
                <c:pt idx="4">
                  <c:v>52.35</c:v>
                </c:pt>
              </c:numCache>
            </c:numRef>
          </c:val>
          <c:smooth val="0"/>
          <c:extLst>
            <c:ext xmlns:c16="http://schemas.microsoft.com/office/drawing/2014/chart" uri="{C3380CC4-5D6E-409C-BE32-E72D297353CC}">
              <c16:uniqueId val="{00000001-170C-48C9-9808-6E445CE0587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86.78</c:v>
                </c:pt>
                <c:pt idx="2">
                  <c:v>87.7</c:v>
                </c:pt>
                <c:pt idx="3">
                  <c:v>89.46</c:v>
                </c:pt>
                <c:pt idx="4">
                  <c:v>89.48</c:v>
                </c:pt>
              </c:numCache>
            </c:numRef>
          </c:val>
          <c:extLst>
            <c:ext xmlns:c16="http://schemas.microsoft.com/office/drawing/2014/chart" uri="{C3380CC4-5D6E-409C-BE32-E72D297353CC}">
              <c16:uniqueId val="{00000000-2A08-47F7-9433-3F887B967B2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84.98</c:v>
                </c:pt>
                <c:pt idx="2">
                  <c:v>84.7</c:v>
                </c:pt>
                <c:pt idx="3">
                  <c:v>84.67</c:v>
                </c:pt>
                <c:pt idx="4">
                  <c:v>84.39</c:v>
                </c:pt>
              </c:numCache>
            </c:numRef>
          </c:val>
          <c:smooth val="0"/>
          <c:extLst>
            <c:ext xmlns:c16="http://schemas.microsoft.com/office/drawing/2014/chart" uri="{C3380CC4-5D6E-409C-BE32-E72D297353CC}">
              <c16:uniqueId val="{00000001-2A08-47F7-9433-3F887B967B2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103.71</c:v>
                </c:pt>
                <c:pt idx="2">
                  <c:v>102.66</c:v>
                </c:pt>
                <c:pt idx="3">
                  <c:v>102</c:v>
                </c:pt>
                <c:pt idx="4">
                  <c:v>100.16</c:v>
                </c:pt>
              </c:numCache>
            </c:numRef>
          </c:val>
          <c:extLst>
            <c:ext xmlns:c16="http://schemas.microsoft.com/office/drawing/2014/chart" uri="{C3380CC4-5D6E-409C-BE32-E72D297353CC}">
              <c16:uniqueId val="{00000000-BB60-4B14-8EE0-BBF651F7067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103.6</c:v>
                </c:pt>
                <c:pt idx="2">
                  <c:v>106.37</c:v>
                </c:pt>
                <c:pt idx="3">
                  <c:v>106.07</c:v>
                </c:pt>
                <c:pt idx="4">
                  <c:v>105.5</c:v>
                </c:pt>
              </c:numCache>
            </c:numRef>
          </c:val>
          <c:smooth val="0"/>
          <c:extLst>
            <c:ext xmlns:c16="http://schemas.microsoft.com/office/drawing/2014/chart" uri="{C3380CC4-5D6E-409C-BE32-E72D297353CC}">
              <c16:uniqueId val="{00000001-BB60-4B14-8EE0-BBF651F7067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3.54</c:v>
                </c:pt>
                <c:pt idx="2">
                  <c:v>7.21</c:v>
                </c:pt>
                <c:pt idx="3">
                  <c:v>10.76</c:v>
                </c:pt>
                <c:pt idx="4">
                  <c:v>14.28</c:v>
                </c:pt>
              </c:numCache>
            </c:numRef>
          </c:val>
          <c:extLst>
            <c:ext xmlns:c16="http://schemas.microsoft.com/office/drawing/2014/chart" uri="{C3380CC4-5D6E-409C-BE32-E72D297353CC}">
              <c16:uniqueId val="{00000000-2D61-4AA8-B18B-148BA27E68C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23.06</c:v>
                </c:pt>
                <c:pt idx="2">
                  <c:v>20.34</c:v>
                </c:pt>
                <c:pt idx="3">
                  <c:v>21.85</c:v>
                </c:pt>
                <c:pt idx="4">
                  <c:v>25.19</c:v>
                </c:pt>
              </c:numCache>
            </c:numRef>
          </c:val>
          <c:smooth val="0"/>
          <c:extLst>
            <c:ext xmlns:c16="http://schemas.microsoft.com/office/drawing/2014/chart" uri="{C3380CC4-5D6E-409C-BE32-E72D297353CC}">
              <c16:uniqueId val="{00000001-2D61-4AA8-B18B-148BA27E68C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C4B9-4340-9042-50076D01AB0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C4B9-4340-9042-50076D01AB0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D535-42A2-92CB-DBDE8F5E063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193.99</c:v>
                </c:pt>
                <c:pt idx="2">
                  <c:v>139.02000000000001</c:v>
                </c:pt>
                <c:pt idx="3">
                  <c:v>132.04</c:v>
                </c:pt>
                <c:pt idx="4">
                  <c:v>145.43</c:v>
                </c:pt>
              </c:numCache>
            </c:numRef>
          </c:val>
          <c:smooth val="0"/>
          <c:extLst>
            <c:ext xmlns:c16="http://schemas.microsoft.com/office/drawing/2014/chart" uri="{C3380CC4-5D6E-409C-BE32-E72D297353CC}">
              <c16:uniqueId val="{00000001-D535-42A2-92CB-DBDE8F5E063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16.690000000000001</c:v>
                </c:pt>
                <c:pt idx="2">
                  <c:v>18.28</c:v>
                </c:pt>
                <c:pt idx="3">
                  <c:v>24.38</c:v>
                </c:pt>
                <c:pt idx="4">
                  <c:v>28.63</c:v>
                </c:pt>
              </c:numCache>
            </c:numRef>
          </c:val>
          <c:extLst>
            <c:ext xmlns:c16="http://schemas.microsoft.com/office/drawing/2014/chart" uri="{C3380CC4-5D6E-409C-BE32-E72D297353CC}">
              <c16:uniqueId val="{00000000-3BA8-46EF-A37F-FF42EEBE499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26.99</c:v>
                </c:pt>
                <c:pt idx="2">
                  <c:v>29.13</c:v>
                </c:pt>
                <c:pt idx="3">
                  <c:v>35.69</c:v>
                </c:pt>
                <c:pt idx="4">
                  <c:v>38.4</c:v>
                </c:pt>
              </c:numCache>
            </c:numRef>
          </c:val>
          <c:smooth val="0"/>
          <c:extLst>
            <c:ext xmlns:c16="http://schemas.microsoft.com/office/drawing/2014/chart" uri="{C3380CC4-5D6E-409C-BE32-E72D297353CC}">
              <c16:uniqueId val="{00000001-3BA8-46EF-A37F-FF42EEBE499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383.79</c:v>
                </c:pt>
                <c:pt idx="2">
                  <c:v>151.93</c:v>
                </c:pt>
                <c:pt idx="3">
                  <c:v>568.12</c:v>
                </c:pt>
                <c:pt idx="4">
                  <c:v>426.87</c:v>
                </c:pt>
              </c:numCache>
            </c:numRef>
          </c:val>
          <c:extLst>
            <c:ext xmlns:c16="http://schemas.microsoft.com/office/drawing/2014/chart" uri="{C3380CC4-5D6E-409C-BE32-E72D297353CC}">
              <c16:uniqueId val="{00000000-0A3D-4148-8DAC-7557D27943B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826.83</c:v>
                </c:pt>
                <c:pt idx="2">
                  <c:v>867.83</c:v>
                </c:pt>
                <c:pt idx="3">
                  <c:v>791.76</c:v>
                </c:pt>
                <c:pt idx="4">
                  <c:v>900.82</c:v>
                </c:pt>
              </c:numCache>
            </c:numRef>
          </c:val>
          <c:smooth val="0"/>
          <c:extLst>
            <c:ext xmlns:c16="http://schemas.microsoft.com/office/drawing/2014/chart" uri="{C3380CC4-5D6E-409C-BE32-E72D297353CC}">
              <c16:uniqueId val="{00000001-0A3D-4148-8DAC-7557D27943B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69.2</c:v>
                </c:pt>
                <c:pt idx="2">
                  <c:v>82.33</c:v>
                </c:pt>
                <c:pt idx="3">
                  <c:v>72.790000000000006</c:v>
                </c:pt>
                <c:pt idx="4">
                  <c:v>70.84</c:v>
                </c:pt>
              </c:numCache>
            </c:numRef>
          </c:val>
          <c:extLst>
            <c:ext xmlns:c16="http://schemas.microsoft.com/office/drawing/2014/chart" uri="{C3380CC4-5D6E-409C-BE32-E72D297353CC}">
              <c16:uniqueId val="{00000000-51E5-490E-B07D-EF8658F8296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57.31</c:v>
                </c:pt>
                <c:pt idx="2">
                  <c:v>57.08</c:v>
                </c:pt>
                <c:pt idx="3">
                  <c:v>56.26</c:v>
                </c:pt>
                <c:pt idx="4">
                  <c:v>52.94</c:v>
                </c:pt>
              </c:numCache>
            </c:numRef>
          </c:val>
          <c:smooth val="0"/>
          <c:extLst>
            <c:ext xmlns:c16="http://schemas.microsoft.com/office/drawing/2014/chart" uri="{C3380CC4-5D6E-409C-BE32-E72D297353CC}">
              <c16:uniqueId val="{00000001-51E5-490E-B07D-EF8658F8296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237.92</c:v>
                </c:pt>
                <c:pt idx="2">
                  <c:v>200.86</c:v>
                </c:pt>
                <c:pt idx="3">
                  <c:v>227.75</c:v>
                </c:pt>
                <c:pt idx="4">
                  <c:v>235</c:v>
                </c:pt>
              </c:numCache>
            </c:numRef>
          </c:val>
          <c:extLst>
            <c:ext xmlns:c16="http://schemas.microsoft.com/office/drawing/2014/chart" uri="{C3380CC4-5D6E-409C-BE32-E72D297353CC}">
              <c16:uniqueId val="{00000000-AE21-45EA-8EEA-3AFFC42FE7C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AE21-45EA-8EEA-3AFFC42FE7C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1" t="s">
        <v>0</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15">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15">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2" t="str">
        <f>データ!H6</f>
        <v>福岡県　遠賀町</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63" t="s">
        <v>9</v>
      </c>
      <c r="BM7" s="64"/>
      <c r="BN7" s="64"/>
      <c r="BO7" s="64"/>
      <c r="BP7" s="64"/>
      <c r="BQ7" s="64"/>
      <c r="BR7" s="64"/>
      <c r="BS7" s="64"/>
      <c r="BT7" s="64"/>
      <c r="BU7" s="64"/>
      <c r="BV7" s="64"/>
      <c r="BW7" s="64"/>
      <c r="BX7" s="64"/>
      <c r="BY7" s="65"/>
    </row>
    <row r="8" spans="1:78" ht="18.75" customHeight="1" x14ac:dyDescent="0.15">
      <c r="A8" s="2"/>
      <c r="B8" s="59" t="str">
        <f>データ!I6</f>
        <v>法適用</v>
      </c>
      <c r="C8" s="59"/>
      <c r="D8" s="59"/>
      <c r="E8" s="59"/>
      <c r="F8" s="59"/>
      <c r="G8" s="59"/>
      <c r="H8" s="59"/>
      <c r="I8" s="59" t="str">
        <f>データ!J6</f>
        <v>下水道事業</v>
      </c>
      <c r="J8" s="59"/>
      <c r="K8" s="59"/>
      <c r="L8" s="59"/>
      <c r="M8" s="59"/>
      <c r="N8" s="59"/>
      <c r="O8" s="59"/>
      <c r="P8" s="59" t="str">
        <f>データ!K6</f>
        <v>農業集落排水</v>
      </c>
      <c r="Q8" s="59"/>
      <c r="R8" s="59"/>
      <c r="S8" s="59"/>
      <c r="T8" s="59"/>
      <c r="U8" s="59"/>
      <c r="V8" s="59"/>
      <c r="W8" s="59" t="str">
        <f>データ!L6</f>
        <v>F2</v>
      </c>
      <c r="X8" s="59"/>
      <c r="Y8" s="59"/>
      <c r="Z8" s="59"/>
      <c r="AA8" s="59"/>
      <c r="AB8" s="59"/>
      <c r="AC8" s="59"/>
      <c r="AD8" s="60" t="str">
        <f>データ!$M$6</f>
        <v>非設置</v>
      </c>
      <c r="AE8" s="60"/>
      <c r="AF8" s="60"/>
      <c r="AG8" s="60"/>
      <c r="AH8" s="60"/>
      <c r="AI8" s="60"/>
      <c r="AJ8" s="60"/>
      <c r="AK8" s="3"/>
      <c r="AL8" s="39">
        <f>データ!S6</f>
        <v>19109</v>
      </c>
      <c r="AM8" s="39"/>
      <c r="AN8" s="39"/>
      <c r="AO8" s="39"/>
      <c r="AP8" s="39"/>
      <c r="AQ8" s="39"/>
      <c r="AR8" s="39"/>
      <c r="AS8" s="39"/>
      <c r="AT8" s="40">
        <f>データ!T6</f>
        <v>22.15</v>
      </c>
      <c r="AU8" s="40"/>
      <c r="AV8" s="40"/>
      <c r="AW8" s="40"/>
      <c r="AX8" s="40"/>
      <c r="AY8" s="40"/>
      <c r="AZ8" s="40"/>
      <c r="BA8" s="40"/>
      <c r="BB8" s="40">
        <f>データ!U6</f>
        <v>862.71</v>
      </c>
      <c r="BC8" s="40"/>
      <c r="BD8" s="40"/>
      <c r="BE8" s="40"/>
      <c r="BF8" s="40"/>
      <c r="BG8" s="40"/>
      <c r="BH8" s="40"/>
      <c r="BI8" s="40"/>
      <c r="BJ8" s="3"/>
      <c r="BK8" s="3"/>
      <c r="BL8" s="55" t="s">
        <v>10</v>
      </c>
      <c r="BM8" s="56"/>
      <c r="BN8" s="57" t="s">
        <v>11</v>
      </c>
      <c r="BO8" s="57"/>
      <c r="BP8" s="57"/>
      <c r="BQ8" s="57"/>
      <c r="BR8" s="57"/>
      <c r="BS8" s="57"/>
      <c r="BT8" s="57"/>
      <c r="BU8" s="57"/>
      <c r="BV8" s="57"/>
      <c r="BW8" s="57"/>
      <c r="BX8" s="57"/>
      <c r="BY8" s="58"/>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46" t="s">
        <v>20</v>
      </c>
      <c r="BM9" s="47"/>
      <c r="BN9" s="48" t="s">
        <v>21</v>
      </c>
      <c r="BO9" s="48"/>
      <c r="BP9" s="48"/>
      <c r="BQ9" s="48"/>
      <c r="BR9" s="48"/>
      <c r="BS9" s="48"/>
      <c r="BT9" s="48"/>
      <c r="BU9" s="48"/>
      <c r="BV9" s="48"/>
      <c r="BW9" s="48"/>
      <c r="BX9" s="48"/>
      <c r="BY9" s="49"/>
    </row>
    <row r="10" spans="1:78" ht="18.75" customHeight="1" x14ac:dyDescent="0.15">
      <c r="A10" s="2"/>
      <c r="B10" s="40" t="str">
        <f>データ!N6</f>
        <v>-</v>
      </c>
      <c r="C10" s="40"/>
      <c r="D10" s="40"/>
      <c r="E10" s="40"/>
      <c r="F10" s="40"/>
      <c r="G10" s="40"/>
      <c r="H10" s="40"/>
      <c r="I10" s="40">
        <f>データ!O6</f>
        <v>74.86</v>
      </c>
      <c r="J10" s="40"/>
      <c r="K10" s="40"/>
      <c r="L10" s="40"/>
      <c r="M10" s="40"/>
      <c r="N10" s="40"/>
      <c r="O10" s="40"/>
      <c r="P10" s="40">
        <f>データ!P6</f>
        <v>11.23</v>
      </c>
      <c r="Q10" s="40"/>
      <c r="R10" s="40"/>
      <c r="S10" s="40"/>
      <c r="T10" s="40"/>
      <c r="U10" s="40"/>
      <c r="V10" s="40"/>
      <c r="W10" s="40">
        <f>データ!Q6</f>
        <v>100</v>
      </c>
      <c r="X10" s="40"/>
      <c r="Y10" s="40"/>
      <c r="Z10" s="40"/>
      <c r="AA10" s="40"/>
      <c r="AB10" s="40"/>
      <c r="AC10" s="40"/>
      <c r="AD10" s="39">
        <f>データ!R6</f>
        <v>3410</v>
      </c>
      <c r="AE10" s="39"/>
      <c r="AF10" s="39"/>
      <c r="AG10" s="39"/>
      <c r="AH10" s="39"/>
      <c r="AI10" s="39"/>
      <c r="AJ10" s="39"/>
      <c r="AK10" s="2"/>
      <c r="AL10" s="39">
        <f>データ!V6</f>
        <v>2138</v>
      </c>
      <c r="AM10" s="39"/>
      <c r="AN10" s="39"/>
      <c r="AO10" s="39"/>
      <c r="AP10" s="39"/>
      <c r="AQ10" s="39"/>
      <c r="AR10" s="39"/>
      <c r="AS10" s="39"/>
      <c r="AT10" s="40">
        <f>データ!W6</f>
        <v>1.02</v>
      </c>
      <c r="AU10" s="40"/>
      <c r="AV10" s="40"/>
      <c r="AW10" s="40"/>
      <c r="AX10" s="40"/>
      <c r="AY10" s="40"/>
      <c r="AZ10" s="40"/>
      <c r="BA10" s="40"/>
      <c r="BB10" s="40">
        <f>データ!X6</f>
        <v>2096.08</v>
      </c>
      <c r="BC10" s="40"/>
      <c r="BD10" s="40"/>
      <c r="BE10" s="40"/>
      <c r="BF10" s="40"/>
      <c r="BG10" s="40"/>
      <c r="BH10" s="40"/>
      <c r="BI10" s="40"/>
      <c r="BJ10" s="2"/>
      <c r="BK10" s="2"/>
      <c r="BL10" s="41" t="s">
        <v>22</v>
      </c>
      <c r="BM10" s="42"/>
      <c r="BN10" s="43" t="s">
        <v>23</v>
      </c>
      <c r="BO10" s="43"/>
      <c r="BP10" s="43"/>
      <c r="BQ10" s="43"/>
      <c r="BR10" s="43"/>
      <c r="BS10" s="43"/>
      <c r="BT10" s="43"/>
      <c r="BU10" s="43"/>
      <c r="BV10" s="43"/>
      <c r="BW10" s="43"/>
      <c r="BX10" s="43"/>
      <c r="BY10" s="4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24</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25</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114</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80" t="s">
        <v>27</v>
      </c>
      <c r="BM45" s="81"/>
      <c r="BN45" s="81"/>
      <c r="BO45" s="81"/>
      <c r="BP45" s="81"/>
      <c r="BQ45" s="81"/>
      <c r="BR45" s="81"/>
      <c r="BS45" s="81"/>
      <c r="BT45" s="81"/>
      <c r="BU45" s="81"/>
      <c r="BV45" s="81"/>
      <c r="BW45" s="81"/>
      <c r="BX45" s="81"/>
      <c r="BY45" s="81"/>
      <c r="BZ45" s="8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83"/>
      <c r="BM46" s="84"/>
      <c r="BN46" s="84"/>
      <c r="BO46" s="84"/>
      <c r="BP46" s="84"/>
      <c r="BQ46" s="84"/>
      <c r="BR46" s="84"/>
      <c r="BS46" s="84"/>
      <c r="BT46" s="84"/>
      <c r="BU46" s="84"/>
      <c r="BV46" s="84"/>
      <c r="BW46" s="84"/>
      <c r="BX46" s="84"/>
      <c r="BY46" s="84"/>
      <c r="BZ46" s="8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115</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0" t="s">
        <v>29</v>
      </c>
      <c r="BM64" s="81"/>
      <c r="BN64" s="81"/>
      <c r="BO64" s="81"/>
      <c r="BP64" s="81"/>
      <c r="BQ64" s="81"/>
      <c r="BR64" s="81"/>
      <c r="BS64" s="81"/>
      <c r="BT64" s="81"/>
      <c r="BU64" s="81"/>
      <c r="BV64" s="81"/>
      <c r="BW64" s="81"/>
      <c r="BX64" s="81"/>
      <c r="BY64" s="81"/>
      <c r="BZ64" s="8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83"/>
      <c r="BM65" s="84"/>
      <c r="BN65" s="84"/>
      <c r="BO65" s="84"/>
      <c r="BP65" s="84"/>
      <c r="BQ65" s="84"/>
      <c r="BR65" s="84"/>
      <c r="BS65" s="84"/>
      <c r="BT65" s="84"/>
      <c r="BU65" s="84"/>
      <c r="BV65" s="84"/>
      <c r="BW65" s="84"/>
      <c r="BX65" s="84"/>
      <c r="BY65" s="84"/>
      <c r="BZ65" s="8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116</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Q6ghz5X5unKpAqnJgLeKiSDoZaBVwuvAV9ixNe2Q2EeFHoQ4p6YJs13LfE8c9sqpVtblWtiO50M9sdsCA0EX2A==" saltValue="OgcpOgt1XwV9/Mpvg4QGA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403849</v>
      </c>
      <c r="D6" s="19">
        <f t="shared" si="3"/>
        <v>46</v>
      </c>
      <c r="E6" s="19">
        <f t="shared" si="3"/>
        <v>17</v>
      </c>
      <c r="F6" s="19">
        <f t="shared" si="3"/>
        <v>5</v>
      </c>
      <c r="G6" s="19">
        <f t="shared" si="3"/>
        <v>0</v>
      </c>
      <c r="H6" s="19" t="str">
        <f t="shared" si="3"/>
        <v>福岡県　遠賀町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74.86</v>
      </c>
      <c r="P6" s="20">
        <f t="shared" si="3"/>
        <v>11.23</v>
      </c>
      <c r="Q6" s="20">
        <f t="shared" si="3"/>
        <v>100</v>
      </c>
      <c r="R6" s="20">
        <f t="shared" si="3"/>
        <v>3410</v>
      </c>
      <c r="S6" s="20">
        <f t="shared" si="3"/>
        <v>19109</v>
      </c>
      <c r="T6" s="20">
        <f t="shared" si="3"/>
        <v>22.15</v>
      </c>
      <c r="U6" s="20">
        <f t="shared" si="3"/>
        <v>862.71</v>
      </c>
      <c r="V6" s="20">
        <f t="shared" si="3"/>
        <v>2138</v>
      </c>
      <c r="W6" s="20">
        <f t="shared" si="3"/>
        <v>1.02</v>
      </c>
      <c r="X6" s="20">
        <f t="shared" si="3"/>
        <v>2096.08</v>
      </c>
      <c r="Y6" s="21" t="str">
        <f>IF(Y7="",NA(),Y7)</f>
        <v>-</v>
      </c>
      <c r="Z6" s="21">
        <f t="shared" ref="Z6:AH6" si="4">IF(Z7="",NA(),Z7)</f>
        <v>103.71</v>
      </c>
      <c r="AA6" s="21">
        <f t="shared" si="4"/>
        <v>102.66</v>
      </c>
      <c r="AB6" s="21">
        <f t="shared" si="4"/>
        <v>102</v>
      </c>
      <c r="AC6" s="21">
        <f t="shared" si="4"/>
        <v>100.16</v>
      </c>
      <c r="AD6" s="21" t="str">
        <f t="shared" si="4"/>
        <v>-</v>
      </c>
      <c r="AE6" s="21">
        <f t="shared" si="4"/>
        <v>103.6</v>
      </c>
      <c r="AF6" s="21">
        <f t="shared" si="4"/>
        <v>106.37</v>
      </c>
      <c r="AG6" s="21">
        <f t="shared" si="4"/>
        <v>106.07</v>
      </c>
      <c r="AH6" s="21">
        <f t="shared" si="4"/>
        <v>105.5</v>
      </c>
      <c r="AI6" s="20" t="str">
        <f>IF(AI7="","",IF(AI7="-","【-】","【"&amp;SUBSTITUTE(TEXT(AI7,"#,##0.00"),"-","△")&amp;"】"))</f>
        <v>【103.61】</v>
      </c>
      <c r="AJ6" s="21" t="str">
        <f>IF(AJ7="",NA(),AJ7)</f>
        <v>-</v>
      </c>
      <c r="AK6" s="20">
        <f t="shared" ref="AK6:AS6" si="5">IF(AK7="",NA(),AK7)</f>
        <v>0</v>
      </c>
      <c r="AL6" s="20">
        <f t="shared" si="5"/>
        <v>0</v>
      </c>
      <c r="AM6" s="20">
        <f t="shared" si="5"/>
        <v>0</v>
      </c>
      <c r="AN6" s="20">
        <f t="shared" si="5"/>
        <v>0</v>
      </c>
      <c r="AO6" s="21" t="str">
        <f t="shared" si="5"/>
        <v>-</v>
      </c>
      <c r="AP6" s="21">
        <f t="shared" si="5"/>
        <v>193.99</v>
      </c>
      <c r="AQ6" s="21">
        <f t="shared" si="5"/>
        <v>139.02000000000001</v>
      </c>
      <c r="AR6" s="21">
        <f t="shared" si="5"/>
        <v>132.04</v>
      </c>
      <c r="AS6" s="21">
        <f t="shared" si="5"/>
        <v>145.43</v>
      </c>
      <c r="AT6" s="20" t="str">
        <f>IF(AT7="","",IF(AT7="-","【-】","【"&amp;SUBSTITUTE(TEXT(AT7,"#,##0.00"),"-","△")&amp;"】"))</f>
        <v>【133.62】</v>
      </c>
      <c r="AU6" s="21" t="str">
        <f>IF(AU7="",NA(),AU7)</f>
        <v>-</v>
      </c>
      <c r="AV6" s="21">
        <f t="shared" ref="AV6:BD6" si="6">IF(AV7="",NA(),AV7)</f>
        <v>16.690000000000001</v>
      </c>
      <c r="AW6" s="21">
        <f t="shared" si="6"/>
        <v>18.28</v>
      </c>
      <c r="AX6" s="21">
        <f t="shared" si="6"/>
        <v>24.38</v>
      </c>
      <c r="AY6" s="21">
        <f t="shared" si="6"/>
        <v>28.63</v>
      </c>
      <c r="AZ6" s="21" t="str">
        <f t="shared" si="6"/>
        <v>-</v>
      </c>
      <c r="BA6" s="21">
        <f t="shared" si="6"/>
        <v>26.99</v>
      </c>
      <c r="BB6" s="21">
        <f t="shared" si="6"/>
        <v>29.13</v>
      </c>
      <c r="BC6" s="21">
        <f t="shared" si="6"/>
        <v>35.69</v>
      </c>
      <c r="BD6" s="21">
        <f t="shared" si="6"/>
        <v>38.4</v>
      </c>
      <c r="BE6" s="20" t="str">
        <f>IF(BE7="","",IF(BE7="-","【-】","【"&amp;SUBSTITUTE(TEXT(BE7,"#,##0.00"),"-","△")&amp;"】"))</f>
        <v>【36.94】</v>
      </c>
      <c r="BF6" s="21" t="str">
        <f>IF(BF7="",NA(),BF7)</f>
        <v>-</v>
      </c>
      <c r="BG6" s="21">
        <f t="shared" ref="BG6:BO6" si="7">IF(BG7="",NA(),BG7)</f>
        <v>383.79</v>
      </c>
      <c r="BH6" s="21">
        <f t="shared" si="7"/>
        <v>151.93</v>
      </c>
      <c r="BI6" s="21">
        <f t="shared" si="7"/>
        <v>568.12</v>
      </c>
      <c r="BJ6" s="21">
        <f t="shared" si="7"/>
        <v>426.87</v>
      </c>
      <c r="BK6" s="21" t="str">
        <f t="shared" si="7"/>
        <v>-</v>
      </c>
      <c r="BL6" s="21">
        <f t="shared" si="7"/>
        <v>826.83</v>
      </c>
      <c r="BM6" s="21">
        <f t="shared" si="7"/>
        <v>867.83</v>
      </c>
      <c r="BN6" s="21">
        <f t="shared" si="7"/>
        <v>791.76</v>
      </c>
      <c r="BO6" s="21">
        <f t="shared" si="7"/>
        <v>900.82</v>
      </c>
      <c r="BP6" s="20" t="str">
        <f>IF(BP7="","",IF(BP7="-","【-】","【"&amp;SUBSTITUTE(TEXT(BP7,"#,##0.00"),"-","△")&amp;"】"))</f>
        <v>【809.19】</v>
      </c>
      <c r="BQ6" s="21" t="str">
        <f>IF(BQ7="",NA(),BQ7)</f>
        <v>-</v>
      </c>
      <c r="BR6" s="21">
        <f t="shared" ref="BR6:BZ6" si="8">IF(BR7="",NA(),BR7)</f>
        <v>69.2</v>
      </c>
      <c r="BS6" s="21">
        <f t="shared" si="8"/>
        <v>82.33</v>
      </c>
      <c r="BT6" s="21">
        <f t="shared" si="8"/>
        <v>72.790000000000006</v>
      </c>
      <c r="BU6" s="21">
        <f t="shared" si="8"/>
        <v>70.84</v>
      </c>
      <c r="BV6" s="21" t="str">
        <f t="shared" si="8"/>
        <v>-</v>
      </c>
      <c r="BW6" s="21">
        <f t="shared" si="8"/>
        <v>57.31</v>
      </c>
      <c r="BX6" s="21">
        <f t="shared" si="8"/>
        <v>57.08</v>
      </c>
      <c r="BY6" s="21">
        <f t="shared" si="8"/>
        <v>56.26</v>
      </c>
      <c r="BZ6" s="21">
        <f t="shared" si="8"/>
        <v>52.94</v>
      </c>
      <c r="CA6" s="20" t="str">
        <f>IF(CA7="","",IF(CA7="-","【-】","【"&amp;SUBSTITUTE(TEXT(CA7,"#,##0.00"),"-","△")&amp;"】"))</f>
        <v>【57.02】</v>
      </c>
      <c r="CB6" s="21" t="str">
        <f>IF(CB7="",NA(),CB7)</f>
        <v>-</v>
      </c>
      <c r="CC6" s="21">
        <f t="shared" ref="CC6:CK6" si="9">IF(CC7="",NA(),CC7)</f>
        <v>237.92</v>
      </c>
      <c r="CD6" s="21">
        <f t="shared" si="9"/>
        <v>200.86</v>
      </c>
      <c r="CE6" s="21">
        <f t="shared" si="9"/>
        <v>227.75</v>
      </c>
      <c r="CF6" s="21">
        <f t="shared" si="9"/>
        <v>235</v>
      </c>
      <c r="CG6" s="21" t="str">
        <f t="shared" si="9"/>
        <v>-</v>
      </c>
      <c r="CH6" s="21">
        <f t="shared" si="9"/>
        <v>273.52</v>
      </c>
      <c r="CI6" s="21">
        <f t="shared" si="9"/>
        <v>274.99</v>
      </c>
      <c r="CJ6" s="21">
        <f t="shared" si="9"/>
        <v>282.08999999999997</v>
      </c>
      <c r="CK6" s="21">
        <f t="shared" si="9"/>
        <v>303.27999999999997</v>
      </c>
      <c r="CL6" s="20" t="str">
        <f>IF(CL7="","",IF(CL7="-","【-】","【"&amp;SUBSTITUTE(TEXT(CL7,"#,##0.00"),"-","△")&amp;"】"))</f>
        <v>【273.68】</v>
      </c>
      <c r="CM6" s="21" t="str">
        <f>IF(CM7="",NA(),CM7)</f>
        <v>-</v>
      </c>
      <c r="CN6" s="21">
        <f t="shared" ref="CN6:CV6" si="10">IF(CN7="",NA(),CN7)</f>
        <v>54.28</v>
      </c>
      <c r="CO6" s="21">
        <f t="shared" si="10"/>
        <v>56.45</v>
      </c>
      <c r="CP6" s="21">
        <f t="shared" si="10"/>
        <v>55.68</v>
      </c>
      <c r="CQ6" s="21">
        <f t="shared" si="10"/>
        <v>55.37</v>
      </c>
      <c r="CR6" s="21" t="str">
        <f t="shared" si="10"/>
        <v>-</v>
      </c>
      <c r="CS6" s="21">
        <f t="shared" si="10"/>
        <v>50.14</v>
      </c>
      <c r="CT6" s="21">
        <f t="shared" si="10"/>
        <v>54.83</v>
      </c>
      <c r="CU6" s="21">
        <f t="shared" si="10"/>
        <v>66.53</v>
      </c>
      <c r="CV6" s="21">
        <f t="shared" si="10"/>
        <v>52.35</v>
      </c>
      <c r="CW6" s="20" t="str">
        <f>IF(CW7="","",IF(CW7="-","【-】","【"&amp;SUBSTITUTE(TEXT(CW7,"#,##0.00"),"-","△")&amp;"】"))</f>
        <v>【52.55】</v>
      </c>
      <c r="CX6" s="21" t="str">
        <f>IF(CX7="",NA(),CX7)</f>
        <v>-</v>
      </c>
      <c r="CY6" s="21">
        <f t="shared" ref="CY6:DG6" si="11">IF(CY7="",NA(),CY7)</f>
        <v>86.78</v>
      </c>
      <c r="CZ6" s="21">
        <f t="shared" si="11"/>
        <v>87.7</v>
      </c>
      <c r="DA6" s="21">
        <f t="shared" si="11"/>
        <v>89.46</v>
      </c>
      <c r="DB6" s="21">
        <f t="shared" si="11"/>
        <v>89.48</v>
      </c>
      <c r="DC6" s="21" t="str">
        <f t="shared" si="11"/>
        <v>-</v>
      </c>
      <c r="DD6" s="21">
        <f t="shared" si="11"/>
        <v>84.98</v>
      </c>
      <c r="DE6" s="21">
        <f t="shared" si="11"/>
        <v>84.7</v>
      </c>
      <c r="DF6" s="21">
        <f t="shared" si="11"/>
        <v>84.67</v>
      </c>
      <c r="DG6" s="21">
        <f t="shared" si="11"/>
        <v>84.39</v>
      </c>
      <c r="DH6" s="20" t="str">
        <f>IF(DH7="","",IF(DH7="-","【-】","【"&amp;SUBSTITUTE(TEXT(DH7,"#,##0.00"),"-","△")&amp;"】"))</f>
        <v>【87.30】</v>
      </c>
      <c r="DI6" s="21" t="str">
        <f>IF(DI7="",NA(),DI7)</f>
        <v>-</v>
      </c>
      <c r="DJ6" s="21">
        <f t="shared" ref="DJ6:DR6" si="12">IF(DJ7="",NA(),DJ7)</f>
        <v>3.54</v>
      </c>
      <c r="DK6" s="21">
        <f t="shared" si="12"/>
        <v>7.21</v>
      </c>
      <c r="DL6" s="21">
        <f t="shared" si="12"/>
        <v>10.76</v>
      </c>
      <c r="DM6" s="21">
        <f t="shared" si="12"/>
        <v>14.28</v>
      </c>
      <c r="DN6" s="21" t="str">
        <f t="shared" si="12"/>
        <v>-</v>
      </c>
      <c r="DO6" s="21">
        <f t="shared" si="12"/>
        <v>23.06</v>
      </c>
      <c r="DP6" s="21">
        <f t="shared" si="12"/>
        <v>20.34</v>
      </c>
      <c r="DQ6" s="21">
        <f t="shared" si="12"/>
        <v>21.85</v>
      </c>
      <c r="DR6" s="21">
        <f t="shared" si="12"/>
        <v>25.19</v>
      </c>
      <c r="DS6" s="20" t="str">
        <f>IF(DS7="","",IF(DS7="-","【-】","【"&amp;SUBSTITUTE(TEXT(DS7,"#,##0.00"),"-","△")&amp;"】"))</f>
        <v>【27.11】</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1">
        <f t="shared" si="14"/>
        <v>0.02</v>
      </c>
      <c r="EL6" s="21">
        <f t="shared" si="14"/>
        <v>0.25</v>
      </c>
      <c r="EM6" s="21">
        <f t="shared" si="14"/>
        <v>0.05</v>
      </c>
      <c r="EN6" s="21">
        <f t="shared" si="14"/>
        <v>0.03</v>
      </c>
      <c r="EO6" s="20" t="str">
        <f>IF(EO7="","",IF(EO7="-","【-】","【"&amp;SUBSTITUTE(TEXT(EO7,"#,##0.00"),"-","△")&amp;"】"))</f>
        <v>【0.02】</v>
      </c>
    </row>
    <row r="7" spans="1:148" s="22" customFormat="1" x14ac:dyDescent="0.15">
      <c r="A7" s="14"/>
      <c r="B7" s="23">
        <v>2022</v>
      </c>
      <c r="C7" s="23">
        <v>403849</v>
      </c>
      <c r="D7" s="23">
        <v>46</v>
      </c>
      <c r="E7" s="23">
        <v>17</v>
      </c>
      <c r="F7" s="23">
        <v>5</v>
      </c>
      <c r="G7" s="23">
        <v>0</v>
      </c>
      <c r="H7" s="23" t="s">
        <v>96</v>
      </c>
      <c r="I7" s="23" t="s">
        <v>97</v>
      </c>
      <c r="J7" s="23" t="s">
        <v>98</v>
      </c>
      <c r="K7" s="23" t="s">
        <v>99</v>
      </c>
      <c r="L7" s="23" t="s">
        <v>100</v>
      </c>
      <c r="M7" s="23" t="s">
        <v>101</v>
      </c>
      <c r="N7" s="24" t="s">
        <v>102</v>
      </c>
      <c r="O7" s="24">
        <v>74.86</v>
      </c>
      <c r="P7" s="24">
        <v>11.23</v>
      </c>
      <c r="Q7" s="24">
        <v>100</v>
      </c>
      <c r="R7" s="24">
        <v>3410</v>
      </c>
      <c r="S7" s="24">
        <v>19109</v>
      </c>
      <c r="T7" s="24">
        <v>22.15</v>
      </c>
      <c r="U7" s="24">
        <v>862.71</v>
      </c>
      <c r="V7" s="24">
        <v>2138</v>
      </c>
      <c r="W7" s="24">
        <v>1.02</v>
      </c>
      <c r="X7" s="24">
        <v>2096.08</v>
      </c>
      <c r="Y7" s="24" t="s">
        <v>102</v>
      </c>
      <c r="Z7" s="24">
        <v>103.71</v>
      </c>
      <c r="AA7" s="24">
        <v>102.66</v>
      </c>
      <c r="AB7" s="24">
        <v>102</v>
      </c>
      <c r="AC7" s="24">
        <v>100.16</v>
      </c>
      <c r="AD7" s="24" t="s">
        <v>102</v>
      </c>
      <c r="AE7" s="24">
        <v>103.6</v>
      </c>
      <c r="AF7" s="24">
        <v>106.37</v>
      </c>
      <c r="AG7" s="24">
        <v>106.07</v>
      </c>
      <c r="AH7" s="24">
        <v>105.5</v>
      </c>
      <c r="AI7" s="24">
        <v>103.61</v>
      </c>
      <c r="AJ7" s="24" t="s">
        <v>102</v>
      </c>
      <c r="AK7" s="24">
        <v>0</v>
      </c>
      <c r="AL7" s="24">
        <v>0</v>
      </c>
      <c r="AM7" s="24">
        <v>0</v>
      </c>
      <c r="AN7" s="24">
        <v>0</v>
      </c>
      <c r="AO7" s="24" t="s">
        <v>102</v>
      </c>
      <c r="AP7" s="24">
        <v>193.99</v>
      </c>
      <c r="AQ7" s="24">
        <v>139.02000000000001</v>
      </c>
      <c r="AR7" s="24">
        <v>132.04</v>
      </c>
      <c r="AS7" s="24">
        <v>145.43</v>
      </c>
      <c r="AT7" s="24">
        <v>133.62</v>
      </c>
      <c r="AU7" s="24" t="s">
        <v>102</v>
      </c>
      <c r="AV7" s="24">
        <v>16.690000000000001</v>
      </c>
      <c r="AW7" s="24">
        <v>18.28</v>
      </c>
      <c r="AX7" s="24">
        <v>24.38</v>
      </c>
      <c r="AY7" s="24">
        <v>28.63</v>
      </c>
      <c r="AZ7" s="24" t="s">
        <v>102</v>
      </c>
      <c r="BA7" s="24">
        <v>26.99</v>
      </c>
      <c r="BB7" s="24">
        <v>29.13</v>
      </c>
      <c r="BC7" s="24">
        <v>35.69</v>
      </c>
      <c r="BD7" s="24">
        <v>38.4</v>
      </c>
      <c r="BE7" s="24">
        <v>36.94</v>
      </c>
      <c r="BF7" s="24" t="s">
        <v>102</v>
      </c>
      <c r="BG7" s="24">
        <v>383.79</v>
      </c>
      <c r="BH7" s="24">
        <v>151.93</v>
      </c>
      <c r="BI7" s="24">
        <v>568.12</v>
      </c>
      <c r="BJ7" s="24">
        <v>426.87</v>
      </c>
      <c r="BK7" s="24" t="s">
        <v>102</v>
      </c>
      <c r="BL7" s="24">
        <v>826.83</v>
      </c>
      <c r="BM7" s="24">
        <v>867.83</v>
      </c>
      <c r="BN7" s="24">
        <v>791.76</v>
      </c>
      <c r="BO7" s="24">
        <v>900.82</v>
      </c>
      <c r="BP7" s="24">
        <v>809.19</v>
      </c>
      <c r="BQ7" s="24" t="s">
        <v>102</v>
      </c>
      <c r="BR7" s="24">
        <v>69.2</v>
      </c>
      <c r="BS7" s="24">
        <v>82.33</v>
      </c>
      <c r="BT7" s="24">
        <v>72.790000000000006</v>
      </c>
      <c r="BU7" s="24">
        <v>70.84</v>
      </c>
      <c r="BV7" s="24" t="s">
        <v>102</v>
      </c>
      <c r="BW7" s="24">
        <v>57.31</v>
      </c>
      <c r="BX7" s="24">
        <v>57.08</v>
      </c>
      <c r="BY7" s="24">
        <v>56.26</v>
      </c>
      <c r="BZ7" s="24">
        <v>52.94</v>
      </c>
      <c r="CA7" s="24">
        <v>57.02</v>
      </c>
      <c r="CB7" s="24" t="s">
        <v>102</v>
      </c>
      <c r="CC7" s="24">
        <v>237.92</v>
      </c>
      <c r="CD7" s="24">
        <v>200.86</v>
      </c>
      <c r="CE7" s="24">
        <v>227.75</v>
      </c>
      <c r="CF7" s="24">
        <v>235</v>
      </c>
      <c r="CG7" s="24" t="s">
        <v>102</v>
      </c>
      <c r="CH7" s="24">
        <v>273.52</v>
      </c>
      <c r="CI7" s="24">
        <v>274.99</v>
      </c>
      <c r="CJ7" s="24">
        <v>282.08999999999997</v>
      </c>
      <c r="CK7" s="24">
        <v>303.27999999999997</v>
      </c>
      <c r="CL7" s="24">
        <v>273.68</v>
      </c>
      <c r="CM7" s="24" t="s">
        <v>102</v>
      </c>
      <c r="CN7" s="24">
        <v>54.28</v>
      </c>
      <c r="CO7" s="24">
        <v>56.45</v>
      </c>
      <c r="CP7" s="24">
        <v>55.68</v>
      </c>
      <c r="CQ7" s="24">
        <v>55.37</v>
      </c>
      <c r="CR7" s="24" t="s">
        <v>102</v>
      </c>
      <c r="CS7" s="24">
        <v>50.14</v>
      </c>
      <c r="CT7" s="24">
        <v>54.83</v>
      </c>
      <c r="CU7" s="24">
        <v>66.53</v>
      </c>
      <c r="CV7" s="24">
        <v>52.35</v>
      </c>
      <c r="CW7" s="24">
        <v>52.55</v>
      </c>
      <c r="CX7" s="24" t="s">
        <v>102</v>
      </c>
      <c r="CY7" s="24">
        <v>86.78</v>
      </c>
      <c r="CZ7" s="24">
        <v>87.7</v>
      </c>
      <c r="DA7" s="24">
        <v>89.46</v>
      </c>
      <c r="DB7" s="24">
        <v>89.48</v>
      </c>
      <c r="DC7" s="24" t="s">
        <v>102</v>
      </c>
      <c r="DD7" s="24">
        <v>84.98</v>
      </c>
      <c r="DE7" s="24">
        <v>84.7</v>
      </c>
      <c r="DF7" s="24">
        <v>84.67</v>
      </c>
      <c r="DG7" s="24">
        <v>84.39</v>
      </c>
      <c r="DH7" s="24">
        <v>87.3</v>
      </c>
      <c r="DI7" s="24" t="s">
        <v>102</v>
      </c>
      <c r="DJ7" s="24">
        <v>3.54</v>
      </c>
      <c r="DK7" s="24">
        <v>7.21</v>
      </c>
      <c r="DL7" s="24">
        <v>10.76</v>
      </c>
      <c r="DM7" s="24">
        <v>14.28</v>
      </c>
      <c r="DN7" s="24" t="s">
        <v>102</v>
      </c>
      <c r="DO7" s="24">
        <v>23.06</v>
      </c>
      <c r="DP7" s="24">
        <v>20.34</v>
      </c>
      <c r="DQ7" s="24">
        <v>21.85</v>
      </c>
      <c r="DR7" s="24">
        <v>25.19</v>
      </c>
      <c r="DS7" s="24">
        <v>27.11</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toshikeikaku</cp:lastModifiedBy>
  <cp:lastPrinted>2024-01-24T02:58:48Z</cp:lastPrinted>
  <dcterms:created xsi:type="dcterms:W3CDTF">2023-12-12T01:04:25Z</dcterms:created>
  <dcterms:modified xsi:type="dcterms:W3CDTF">2024-01-29T23:31:31Z</dcterms:modified>
  <cp:category/>
</cp:coreProperties>
</file>