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toshikeikaku\Desktop\"/>
    </mc:Choice>
  </mc:AlternateContent>
  <xr:revisionPtr revIDLastSave="0" documentId="13_ncr:1_{F5C1ACBB-33C1-43C8-9A0A-D0051FE6CF38}" xr6:coauthVersionLast="47" xr6:coauthVersionMax="47" xr10:uidLastSave="{00000000-0000-0000-0000-000000000000}"/>
  <workbookProtection workbookAlgorithmName="SHA-512" workbookHashValue="LfoBWKADB66BrteAVKNq+aM6kRv6010RiAzniaMrWgs2EbIVq6Il3BuCjN4OZcM18zIEzjWHtDPQmsM+KI1VEw==" workbookSaltValue="AbL0n6aOZKACWCIMQ7H+2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AT10" i="4"/>
  <c r="I10"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<sst xmlns="http://schemas.openxmlformats.org/spreadsheetml/2006/main" count="236" uniqueCount="117">
  <si>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</si>
  <si>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</si>
  <si>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</si>
  <si>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</si>
  <si>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</si>
  <si>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</si>
  <si>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</si>
  <si>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</si>
  <si>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</si>
  <si>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</si>
  <si>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</si>
  <si>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</si>
  <si>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</si>
  <si>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</si>
  <si>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</si>
  <si>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</si>
  <si>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</si>
  <si>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</si>
  <si>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</si>
  <si>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</si>
  <si>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</si>
  <si>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</si>
  <si>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</si>
  <si>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</si>
  <si>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</si>
  <si>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</si>
  <si>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</si>
  <si>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</si>
  <si>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</si>
  <si>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</si>
  <si>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</si>
  <si>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</si>
  <si>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</si>
  <si>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</si>
  <si>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</si>
  <si>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</si>
  <si>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</si>
  <si>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</si>
  <si>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</si>
  <si>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</si>
  <si>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</si>
  <si>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</si>
  <si>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</si>
  <si>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</si>
  <si>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</si>
  <si>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</si>
  <si>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</si>
  <si>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</si>
  <si>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</si>
  <si>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</si>
  <si>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</si>
  <si>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</si>
  <si>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</si>
  <si>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</si>
  <si>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</si>
  <si>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</si>
  <si>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</si>
  <si>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</si>
  <si>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</si>
  <si>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</si>
  <si>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</si>
  <si>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</si>
  <si>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</si>
  <si>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</si>
  <si>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</si>
  <si>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</si>
  <si>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</si>
  <si>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</si>
  <si>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</si>
  <si>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</si>
  <si>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</si>
  <si>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</si>
  <si>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</si>
  <si>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</si>
  <si>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</si>
  <si>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</si>
  <si>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</si>
  <si>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</si>
  <si>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</si>
  <si>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</si>
  <si>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</si>
  <si>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</si>
  <si>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</si>
  <si>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</si>
  <si>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</si>
  <si>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</si>
  <si>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</si>
  <si>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</si>
  <si>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</si>
  <si>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</si>
  <si>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</si>
  <si>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</si>
  <si>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</si>
  <si>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</si>
  <si>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</si>
  <si>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</si>
  <si>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遠賀町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</si>
  <si>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</si>
  <si>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</si>
  <si>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</si>
  <si>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</si>
  <si>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</si>
  <si>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</si>
  <si>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</si>
  <si>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</si>
  <si>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</si>
  <si>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</si>
  <si>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</si>
  <si>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</si>
  <si>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</si>
  <si>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</si>
  <si>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</si>
  <si>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</si>
  <si>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</si>
  <si>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令和元年度に地方公営企業法を適用し5年目の決算である。農業集落排水処理施設3施設の内、R1に1施設を公共下水道に編入した。
①経常収支比率
・R5値は対前年比0.03ポイント増となっている。類似団体平均値をやや下回っているが、経常収支は黒字である。
②累積欠損金比率
・累積欠損金比率は、前年度より解消している。
③流動比率
・R5値の対前年比0.55ポイント増となっている主な要因は、未払金の増による。類似団体平均値を下回っているが一般会計からの基準内繰入金等により、1年以内の債務に対し支払い能力はある。
④企業債残高対事業規模比率
・普及促進効果および平成25年度の使用料改定効果により、類似団体平均値を下回っている。R5値の対前年比26.4ポイント減となっている主な要因は、企業債現在高の減による。
⑤経費回収率
・R5値は前年同様の100％となっている。
⑥汚水処理原価
・有収水量の減に対し汚水処理費の減がやや下回ったため、R5値は対前年比0.9円増となっているが、類似団体平均値を下回っている。
⑦施設利用率 流域下水道のため汚水処理施設はない。
⑧水洗化率 R5値は対前年比1.46ポイント増となっている。類似団体平均値を上回っており、今後も接続促進を進める。</t>
    <rPh sb="87" eb="88">
      <t>ゾウ</t>
    </rPh>
    <rPh sb="118" eb="119">
      <t>クロ</t>
    </rPh>
    <rPh sb="140" eb="142">
      <t>ヒリツ</t>
    </rPh>
    <rPh sb="144" eb="147">
      <t>ゼンネンド</t>
    </rPh>
    <rPh sb="149" eb="151">
      <t>カイショウ</t>
    </rPh>
    <rPh sb="328" eb="329">
      <t>ゲン</t>
    </rPh>
    <rPh sb="344" eb="346">
      <t>ゲンザイ</t>
    </rPh>
    <rPh sb="392" eb="396">
      <t>ユウシュウスイリョウ</t>
    </rPh>
    <rPh sb="397" eb="398">
      <t>ゲン</t>
    </rPh>
    <rPh sb="399" eb="400">
      <t>タイ</t>
    </rPh>
    <rPh sb="401" eb="406">
      <t>オスイショリヒ</t>
    </rPh>
    <rPh sb="407" eb="408">
      <t>ゲン</t>
    </rPh>
    <phoneticPr fontId="4"/>
  </si>
  <si>
    <t>①有形固定資産減価償却率
・令和元年度に地方公営企業法を適用し5年目の決算であるため、減価償却率は、類似団体平均を下回っている。
②管渠老朽化率、③管渠改善率
・民間開発により整備が行われた下水道管渠（地域下水道施設）は、公共下水道接続に合わせ、平成17年度から平成25年度にかけて、地域下水道会計において改修工事実施済みである。
また、平成9年度以降継続的に整備を行った公共下水道新設管渠は、経過年数27年以下のため老朽管はない。</t>
    <rPh sb="47" eb="48">
      <t>リツ</t>
    </rPh>
    <rPh sb="50" eb="54">
      <t>ルイジダンタイ</t>
    </rPh>
    <rPh sb="54" eb="56">
      <t>ヘイキン</t>
    </rPh>
    <rPh sb="57" eb="59">
      <t>シタマワ</t>
    </rPh>
    <phoneticPr fontId="4"/>
  </si>
  <si>
    <t>・健全な財政運営を行うため、令和元年度より地方公営企業法を適用した。計画的な整備による普及促進・早期接続により、料金収入増に努める。また処理および経営の安定のため、令和元年度末に、農業集落排水処理施設3施設の内1施設を公共下水道に編入し、残る2施設についても計画的に編入する予定。
・低コスト工法の採用により建設費用を抑制する。また、経常経費の抑制に努め、施設管理の民間全部委託により維持経費を節減し、経営効率を高める。
・令和2年度に、平成25年度に行った使用料改定の事後検証を行い、計画目標値を達成したことを確認した。
今後の使用料改定については、物価高の状況等今後の社会情勢を踏まえ定期的に検討することとしている。
・施設の経過年数が少ないため当面の管理方針としては、適切な維持管理を行いながら施設の巡視・点検を実施し、必要に応じ調査・診断を実施することとしている。</t>
    <rPh sb="212" eb="214">
      <t>レイワ</t>
    </rPh>
    <rPh sb="215" eb="217">
      <t>ネンド</t>
    </rPh>
    <rPh sb="256" eb="258">
      <t>カクニン</t>
    </rPh>
    <rPh sb="294" eb="297">
      <t>テイキテキ</t>
    </rPh>
    <rPh sb="298" eb="30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</si>
</sst>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16-4CD8-ACE1-EED84FB7063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EF16-4CD8-ACE1-EED84FB7063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F8-4359-A5C1-3D17F4194C1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49.28</c:v>
                </c:pt>
              </c:numCache>
            </c:numRef>
          </c:val>
          <c:smooth val="0"/>
          <c:extLst>
            <c:ext xmlns:c16="http://schemas.microsoft.com/office/drawing/2014/chart" uri="{C3380CC4-5D6E-409C-BE32-E72D297353CC}">
              <c16:uniqueId val="{00000001-4BF8-4359-A5C1-3D17F4194C1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90.34</c:v>
                </c:pt>
                <c:pt idx="1">
                  <c:v>91.14</c:v>
                </c:pt>
                <c:pt idx="2">
                  <c:v>91.93</c:v>
                </c:pt>
                <c:pt idx="3">
                  <c:v>92.06</c:v>
                </c:pt>
                <c:pt idx="4">
                  <c:v>93.52</c:v>
                </c:pt>
              </c:numCache>
            </c:numRef>
          </c:val>
          <c:extLst>
            <c:ext xmlns:c16="http://schemas.microsoft.com/office/drawing/2014/chart" uri="{C3380CC4-5D6E-409C-BE32-E72D297353CC}">
              <c16:uniqueId val="{00000000-192A-45F0-864D-56B8F678F86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79.7</c:v>
                </c:pt>
              </c:numCache>
            </c:numRef>
          </c:val>
          <c:smooth val="0"/>
          <c:extLst>
            <c:ext xmlns:c16="http://schemas.microsoft.com/office/drawing/2014/chart" uri="{C3380CC4-5D6E-409C-BE32-E72D297353CC}">
              <c16:uniqueId val="{00000001-192A-45F0-864D-56B8F678F86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100.83</c:v>
                </c:pt>
                <c:pt idx="1">
                  <c:v>100.24</c:v>
                </c:pt>
                <c:pt idx="2">
                  <c:v>99.83</c:v>
                </c:pt>
                <c:pt idx="3">
                  <c:v>100.49</c:v>
                </c:pt>
                <c:pt idx="4">
                  <c:v>100.52</c:v>
                </c:pt>
              </c:numCache>
            </c:numRef>
          </c:val>
          <c:extLst>
            <c:ext xmlns:c16="http://schemas.microsoft.com/office/drawing/2014/chart" uri="{C3380CC4-5D6E-409C-BE32-E72D297353CC}">
              <c16:uniqueId val="{00000000-F93D-4824-904E-C019311CACC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106.57</c:v>
                </c:pt>
                <c:pt idx="1">
                  <c:v>107.21</c:v>
                </c:pt>
                <c:pt idx="2">
                  <c:v>107.08</c:v>
                </c:pt>
                <c:pt idx="3">
                  <c:v>106.08</c:v>
                </c:pt>
                <c:pt idx="4">
                  <c:v>106.87</c:v>
                </c:pt>
              </c:numCache>
            </c:numRef>
          </c:val>
          <c:smooth val="0"/>
          <c:extLst>
            <c:ext xmlns:c16="http://schemas.microsoft.com/office/drawing/2014/chart" uri="{C3380CC4-5D6E-409C-BE32-E72D297353CC}">
              <c16:uniqueId val="{00000001-F93D-4824-904E-C019311CACC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2.72</c:v>
                </c:pt>
                <c:pt idx="1">
                  <c:v>5.38</c:v>
                </c:pt>
                <c:pt idx="2">
                  <c:v>7.92</c:v>
                </c:pt>
                <c:pt idx="3">
                  <c:v>10.39</c:v>
                </c:pt>
                <c:pt idx="4">
                  <c:v>12.75</c:v>
                </c:pt>
              </c:numCache>
            </c:numRef>
          </c:val>
          <c:extLst>
            <c:ext xmlns:c16="http://schemas.microsoft.com/office/drawing/2014/chart" uri="{C3380CC4-5D6E-409C-BE32-E72D297353CC}">
              <c16:uniqueId val="{00000000-52B9-49C2-8ED4-9283AE0A4B0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15.85</c:v>
                </c:pt>
                <c:pt idx="1">
                  <c:v>12.7</c:v>
                </c:pt>
                <c:pt idx="2">
                  <c:v>14.65</c:v>
                </c:pt>
                <c:pt idx="3">
                  <c:v>16.11</c:v>
                </c:pt>
                <c:pt idx="4">
                  <c:v>17.05</c:v>
                </c:pt>
              </c:numCache>
            </c:numRef>
          </c:val>
          <c:smooth val="0"/>
          <c:extLst>
            <c:ext xmlns:c16="http://schemas.microsoft.com/office/drawing/2014/chart" uri="{C3380CC4-5D6E-409C-BE32-E72D297353CC}">
              <c16:uniqueId val="{00000001-52B9-49C2-8ED4-9283AE0A4B0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BD-4A8F-8680-5C30F96DAF4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38BD-4A8F-8680-5C30F96DAF4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0.01</c:v>
                </c:pt>
                <c:pt idx="1">
                  <c:v>0.28999999999999998</c:v>
                </c:pt>
                <c:pt idx="2">
                  <c:v>0.65</c:v>
                </c:pt>
                <c:pt idx="3" formatCode="#,##0.00;&quot;△&quot;#,##0.00">
                  <c:v>0</c:v>
                </c:pt>
                <c:pt idx="4" formatCode="#,##0.00;&quot;△&quot;#,##0.00">
                  <c:v>0</c:v>
                </c:pt>
              </c:numCache>
            </c:numRef>
          </c:val>
          <c:extLst>
            <c:ext xmlns:c16="http://schemas.microsoft.com/office/drawing/2014/chart" uri="{C3380CC4-5D6E-409C-BE32-E72D297353CC}">
              <c16:uniqueId val="{00000000-F29A-42BD-AD58-3E08BCD1712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53.44</c:v>
                </c:pt>
                <c:pt idx="1">
                  <c:v>43.71</c:v>
                </c:pt>
                <c:pt idx="2">
                  <c:v>45.94</c:v>
                </c:pt>
                <c:pt idx="3">
                  <c:v>29.34</c:v>
                </c:pt>
                <c:pt idx="4">
                  <c:v>21.73</c:v>
                </c:pt>
              </c:numCache>
            </c:numRef>
          </c:val>
          <c:smooth val="0"/>
          <c:extLst>
            <c:ext xmlns:c16="http://schemas.microsoft.com/office/drawing/2014/chart" uri="{C3380CC4-5D6E-409C-BE32-E72D297353CC}">
              <c16:uniqueId val="{00000001-F29A-42BD-AD58-3E08BCD1712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38.61</c:v>
                </c:pt>
                <c:pt idx="1">
                  <c:v>32.29</c:v>
                </c:pt>
                <c:pt idx="2">
                  <c:v>35.229999999999997</c:v>
                </c:pt>
                <c:pt idx="3">
                  <c:v>47.54</c:v>
                </c:pt>
                <c:pt idx="4">
                  <c:v>48.09</c:v>
                </c:pt>
              </c:numCache>
            </c:numRef>
          </c:val>
          <c:extLst>
            <c:ext xmlns:c16="http://schemas.microsoft.com/office/drawing/2014/chart" uri="{C3380CC4-5D6E-409C-BE32-E72D297353CC}">
              <c16:uniqueId val="{00000000-825E-4600-A480-70656B24E18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47.03</c:v>
                </c:pt>
                <c:pt idx="1">
                  <c:v>40.67</c:v>
                </c:pt>
                <c:pt idx="2">
                  <c:v>47.7</c:v>
                </c:pt>
                <c:pt idx="3">
                  <c:v>50.59</c:v>
                </c:pt>
                <c:pt idx="4">
                  <c:v>62.37</c:v>
                </c:pt>
              </c:numCache>
            </c:numRef>
          </c:val>
          <c:smooth val="0"/>
          <c:extLst>
            <c:ext xmlns:c16="http://schemas.microsoft.com/office/drawing/2014/chart" uri="{C3380CC4-5D6E-409C-BE32-E72D297353CC}">
              <c16:uniqueId val="{00000001-825E-4600-A480-70656B24E18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242.05</c:v>
                </c:pt>
                <c:pt idx="1">
                  <c:v>248.55</c:v>
                </c:pt>
                <c:pt idx="2">
                  <c:v>289.25</c:v>
                </c:pt>
                <c:pt idx="3">
                  <c:v>280.32</c:v>
                </c:pt>
                <c:pt idx="4">
                  <c:v>253.92</c:v>
                </c:pt>
              </c:numCache>
            </c:numRef>
          </c:val>
          <c:extLst>
            <c:ext xmlns:c16="http://schemas.microsoft.com/office/drawing/2014/chart" uri="{C3380CC4-5D6E-409C-BE32-E72D297353CC}">
              <c16:uniqueId val="{00000000-B436-4081-A7F5-978B75EFDA3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1042.77</c:v>
                </c:pt>
              </c:numCache>
            </c:numRef>
          </c:val>
          <c:smooth val="0"/>
          <c:extLst>
            <c:ext xmlns:c16="http://schemas.microsoft.com/office/drawing/2014/chart" uri="{C3380CC4-5D6E-409C-BE32-E72D297353CC}">
              <c16:uniqueId val="{00000001-B436-4081-A7F5-978B75EFDA3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99.1</c:v>
                </c:pt>
                <c:pt idx="2">
                  <c:v>100</c:v>
                </c:pt>
                <c:pt idx="3">
                  <c:v>100</c:v>
                </c:pt>
                <c:pt idx="4">
                  <c:v>100</c:v>
                </c:pt>
              </c:numCache>
            </c:numRef>
          </c:val>
          <c:extLst>
            <c:ext xmlns:c16="http://schemas.microsoft.com/office/drawing/2014/chart" uri="{C3380CC4-5D6E-409C-BE32-E72D297353CC}">
              <c16:uniqueId val="{00000000-AF17-4F33-A30E-7D8FC6FC67B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84.48</c:v>
                </c:pt>
              </c:numCache>
            </c:numRef>
          </c:val>
          <c:smooth val="0"/>
          <c:extLst>
            <c:ext xmlns:c16="http://schemas.microsoft.com/office/drawing/2014/chart" uri="{C3380CC4-5D6E-409C-BE32-E72D297353CC}">
              <c16:uniqueId val="{00000001-AF17-4F33-A30E-7D8FC6FC67B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164.32</c:v>
                </c:pt>
                <c:pt idx="1">
                  <c:v>165.18</c:v>
                </c:pt>
                <c:pt idx="2">
                  <c:v>164.64</c:v>
                </c:pt>
                <c:pt idx="3">
                  <c:v>164.8</c:v>
                </c:pt>
                <c:pt idx="4">
                  <c:v>165.7</c:v>
                </c:pt>
              </c:numCache>
            </c:numRef>
          </c:val>
          <c:extLst>
            <c:ext xmlns:c16="http://schemas.microsoft.com/office/drawing/2014/chart" uri="{C3380CC4-5D6E-409C-BE32-E72D297353CC}">
              <c16:uniqueId val="{00000000-A454-45EF-8887-17368659D94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187.11</c:v>
                </c:pt>
              </c:numCache>
            </c:numRef>
          </c:val>
          <c:smooth val="0"/>
          <c:extLst>
            <c:ext xmlns:c16="http://schemas.microsoft.com/office/drawing/2014/chart" uri="{C3380CC4-5D6E-409C-BE32-E72D297353CC}">
              <c16:uniqueId val="{00000001-A454-45EF-8887-17368659D94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15">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15">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1" t="str">
        <f>データ!H6</f>
        <v>福岡県　遠賀町</v>
      </c>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62" t="s">
        <v>9</v>
      </c>
      <c r="BM7" s="63"/>
      <c r="BN7" s="63"/>
      <c r="BO7" s="63"/>
      <c r="BP7" s="63"/>
      <c r="BQ7" s="63"/>
      <c r="BR7" s="63"/>
      <c r="BS7" s="63"/>
      <c r="BT7" s="63"/>
      <c r="BU7" s="63"/>
      <c r="BV7" s="63"/>
      <c r="BW7" s="63"/>
      <c r="BX7" s="63"/>
      <c r="BY7" s="64"/>
    </row>
    <row r="8" spans="1:78" ht="18.75" customHeight="1" x14ac:dyDescent="0.15">
      <c r="A8" s="2"/>
      <c r="B8" s="58" t="str">
        <f>データ!I6</f>
        <v>法適用</v>
      </c>
      <c r="C8" s="58"/>
      <c r="D8" s="58"/>
      <c r="E8" s="58"/>
      <c r="F8" s="58"/>
      <c r="G8" s="58"/>
      <c r="H8" s="58"/>
      <c r="I8" s="58" t="str">
        <f>データ!J6</f>
        <v>下水道事業</v>
      </c>
      <c r="J8" s="58"/>
      <c r="K8" s="58"/>
      <c r="L8" s="58"/>
      <c r="M8" s="58"/>
      <c r="N8" s="58"/>
      <c r="O8" s="58"/>
      <c r="P8" s="58" t="str">
        <f>データ!K6</f>
        <v>公共下水道</v>
      </c>
      <c r="Q8" s="58"/>
      <c r="R8" s="58"/>
      <c r="S8" s="58"/>
      <c r="T8" s="58"/>
      <c r="U8" s="58"/>
      <c r="V8" s="58"/>
      <c r="W8" s="58" t="str">
        <f>データ!L6</f>
        <v>Cc2</v>
      </c>
      <c r="X8" s="58"/>
      <c r="Y8" s="58"/>
      <c r="Z8" s="58"/>
      <c r="AA8" s="58"/>
      <c r="AB8" s="58"/>
      <c r="AC8" s="58"/>
      <c r="AD8" s="59" t="str">
        <f>データ!$M$6</f>
        <v>非設置</v>
      </c>
      <c r="AE8" s="59"/>
      <c r="AF8" s="59"/>
      <c r="AG8" s="59"/>
      <c r="AH8" s="59"/>
      <c r="AI8" s="59"/>
      <c r="AJ8" s="59"/>
      <c r="AK8" s="3"/>
      <c r="AL8" s="38">
        <f>データ!S6</f>
        <v>18999</v>
      </c>
      <c r="AM8" s="38"/>
      <c r="AN8" s="38"/>
      <c r="AO8" s="38"/>
      <c r="AP8" s="38"/>
      <c r="AQ8" s="38"/>
      <c r="AR8" s="38"/>
      <c r="AS8" s="38"/>
      <c r="AT8" s="39">
        <f>データ!T6</f>
        <v>22.15</v>
      </c>
      <c r="AU8" s="39"/>
      <c r="AV8" s="39"/>
      <c r="AW8" s="39"/>
      <c r="AX8" s="39"/>
      <c r="AY8" s="39"/>
      <c r="AZ8" s="39"/>
      <c r="BA8" s="39"/>
      <c r="BB8" s="39">
        <f>データ!U6</f>
        <v>857.74</v>
      </c>
      <c r="BC8" s="39"/>
      <c r="BD8" s="39"/>
      <c r="BE8" s="39"/>
      <c r="BF8" s="39"/>
      <c r="BG8" s="39"/>
      <c r="BH8" s="39"/>
      <c r="BI8" s="39"/>
      <c r="BJ8" s="3"/>
      <c r="BK8" s="3"/>
      <c r="BL8" s="54" t="s">
        <v>10</v>
      </c>
      <c r="BM8" s="55"/>
      <c r="BN8" s="56" t="s">
        <v>11</v>
      </c>
      <c r="BO8" s="56"/>
      <c r="BP8" s="56"/>
      <c r="BQ8" s="56"/>
      <c r="BR8" s="56"/>
      <c r="BS8" s="56"/>
      <c r="BT8" s="56"/>
      <c r="BU8" s="56"/>
      <c r="BV8" s="56"/>
      <c r="BW8" s="56"/>
      <c r="BX8" s="56"/>
      <c r="BY8" s="57"/>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45" t="s">
        <v>20</v>
      </c>
      <c r="BM9" s="46"/>
      <c r="BN9" s="47" t="s">
        <v>21</v>
      </c>
      <c r="BO9" s="47"/>
      <c r="BP9" s="47"/>
      <c r="BQ9" s="47"/>
      <c r="BR9" s="47"/>
      <c r="BS9" s="47"/>
      <c r="BT9" s="47"/>
      <c r="BU9" s="47"/>
      <c r="BV9" s="47"/>
      <c r="BW9" s="47"/>
      <c r="BX9" s="47"/>
      <c r="BY9" s="48"/>
    </row>
    <row r="10" spans="1:78" ht="18.75" customHeight="1" x14ac:dyDescent="0.15">
      <c r="A10" s="2"/>
      <c r="B10" s="39" t="str">
        <f>データ!N6</f>
        <v>-</v>
      </c>
      <c r="C10" s="39"/>
      <c r="D10" s="39"/>
      <c r="E10" s="39"/>
      <c r="F10" s="39"/>
      <c r="G10" s="39"/>
      <c r="H10" s="39"/>
      <c r="I10" s="39">
        <f>データ!O6</f>
        <v>60.54</v>
      </c>
      <c r="J10" s="39"/>
      <c r="K10" s="39"/>
      <c r="L10" s="39"/>
      <c r="M10" s="39"/>
      <c r="N10" s="39"/>
      <c r="O10" s="39"/>
      <c r="P10" s="39">
        <f>データ!P6</f>
        <v>85.7</v>
      </c>
      <c r="Q10" s="39"/>
      <c r="R10" s="39"/>
      <c r="S10" s="39"/>
      <c r="T10" s="39"/>
      <c r="U10" s="39"/>
      <c r="V10" s="39"/>
      <c r="W10" s="39">
        <f>データ!Q6</f>
        <v>100</v>
      </c>
      <c r="X10" s="39"/>
      <c r="Y10" s="39"/>
      <c r="Z10" s="39"/>
      <c r="AA10" s="39"/>
      <c r="AB10" s="39"/>
      <c r="AC10" s="39"/>
      <c r="AD10" s="38">
        <f>データ!R6</f>
        <v>3410</v>
      </c>
      <c r="AE10" s="38"/>
      <c r="AF10" s="38"/>
      <c r="AG10" s="38"/>
      <c r="AH10" s="38"/>
      <c r="AI10" s="38"/>
      <c r="AJ10" s="38"/>
      <c r="AK10" s="2"/>
      <c r="AL10" s="38">
        <f>データ!V6</f>
        <v>16207</v>
      </c>
      <c r="AM10" s="38"/>
      <c r="AN10" s="38"/>
      <c r="AO10" s="38"/>
      <c r="AP10" s="38"/>
      <c r="AQ10" s="38"/>
      <c r="AR10" s="38"/>
      <c r="AS10" s="38"/>
      <c r="AT10" s="39">
        <f>データ!W6</f>
        <v>4.09</v>
      </c>
      <c r="AU10" s="39"/>
      <c r="AV10" s="39"/>
      <c r="AW10" s="39"/>
      <c r="AX10" s="39"/>
      <c r="AY10" s="39"/>
      <c r="AZ10" s="39"/>
      <c r="BA10" s="39"/>
      <c r="BB10" s="39">
        <f>データ!X6</f>
        <v>3962.59</v>
      </c>
      <c r="BC10" s="39"/>
      <c r="BD10" s="39"/>
      <c r="BE10" s="39"/>
      <c r="BF10" s="39"/>
      <c r="BG10" s="39"/>
      <c r="BH10" s="39"/>
      <c r="BI10" s="39"/>
      <c r="BJ10" s="2"/>
      <c r="BK10" s="2"/>
      <c r="BL10" s="40" t="s">
        <v>22</v>
      </c>
      <c r="BM10" s="41"/>
      <c r="BN10" s="42" t="s">
        <v>23</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24</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25</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115</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9"/>
      <c r="BM60" s="80"/>
      <c r="BN60" s="80"/>
      <c r="BO60" s="80"/>
      <c r="BP60" s="80"/>
      <c r="BQ60" s="80"/>
      <c r="BR60" s="80"/>
      <c r="BS60" s="80"/>
      <c r="BT60" s="80"/>
      <c r="BU60" s="80"/>
      <c r="BV60" s="80"/>
      <c r="BW60" s="80"/>
      <c r="BX60" s="80"/>
      <c r="BY60" s="80"/>
      <c r="BZ60" s="81"/>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116</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Aj0C7smqX8aQppHTYTan27OXeBjPaNj36pM/NrhwsX9aCtX7mAxGVmFNsGzFwyVc1yfdDDiUg6vnLb3bUvnxwQ==" saltValue="aoJXgoBM6ZWHtWnRRpoO6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403849</v>
      </c>
      <c r="D6" s="19">
        <f t="shared" si="3"/>
        <v>46</v>
      </c>
      <c r="E6" s="19">
        <f t="shared" si="3"/>
        <v>17</v>
      </c>
      <c r="F6" s="19">
        <f t="shared" si="3"/>
        <v>1</v>
      </c>
      <c r="G6" s="19">
        <f t="shared" si="3"/>
        <v>0</v>
      </c>
      <c r="H6" s="19" t="str">
        <f t="shared" si="3"/>
        <v>福岡県　遠賀町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60.54</v>
      </c>
      <c r="P6" s="20">
        <f t="shared" si="3"/>
        <v>85.7</v>
      </c>
      <c r="Q6" s="20">
        <f t="shared" si="3"/>
        <v>100</v>
      </c>
      <c r="R6" s="20">
        <f t="shared" si="3"/>
        <v>3410</v>
      </c>
      <c r="S6" s="20">
        <f t="shared" si="3"/>
        <v>18999</v>
      </c>
      <c r="T6" s="20">
        <f t="shared" si="3"/>
        <v>22.15</v>
      </c>
      <c r="U6" s="20">
        <f t="shared" si="3"/>
        <v>857.74</v>
      </c>
      <c r="V6" s="20">
        <f t="shared" si="3"/>
        <v>16207</v>
      </c>
      <c r="W6" s="20">
        <f t="shared" si="3"/>
        <v>4.09</v>
      </c>
      <c r="X6" s="20">
        <f t="shared" si="3"/>
        <v>3962.59</v>
      </c>
      <c r="Y6" s="21">
        <f>IF(Y7="",NA(),Y7)</f>
        <v>100.83</v>
      </c>
      <c r="Z6" s="21">
        <f t="shared" ref="Z6:AH6" si="4">IF(Z7="",NA(),Z7)</f>
        <v>100.24</v>
      </c>
      <c r="AA6" s="21">
        <f t="shared" si="4"/>
        <v>99.83</v>
      </c>
      <c r="AB6" s="21">
        <f t="shared" si="4"/>
        <v>100.49</v>
      </c>
      <c r="AC6" s="21">
        <f t="shared" si="4"/>
        <v>100.52</v>
      </c>
      <c r="AD6" s="21">
        <f t="shared" si="4"/>
        <v>106.57</v>
      </c>
      <c r="AE6" s="21">
        <f t="shared" si="4"/>
        <v>107.21</v>
      </c>
      <c r="AF6" s="21">
        <f t="shared" si="4"/>
        <v>107.08</v>
      </c>
      <c r="AG6" s="21">
        <f t="shared" si="4"/>
        <v>106.08</v>
      </c>
      <c r="AH6" s="21">
        <f t="shared" si="4"/>
        <v>106.87</v>
      </c>
      <c r="AI6" s="20" t="str">
        <f>IF(AI7="","",IF(AI7="-","【-】","【"&amp;SUBSTITUTE(TEXT(AI7,"#,##0.00"),"-","△")&amp;"】"))</f>
        <v>【105.91】</v>
      </c>
      <c r="AJ6" s="21">
        <f>IF(AJ7="",NA(),AJ7)</f>
        <v>0.01</v>
      </c>
      <c r="AK6" s="21">
        <f t="shared" ref="AK6:AS6" si="5">IF(AK7="",NA(),AK7)</f>
        <v>0.28999999999999998</v>
      </c>
      <c r="AL6" s="21">
        <f t="shared" si="5"/>
        <v>0.65</v>
      </c>
      <c r="AM6" s="20">
        <f t="shared" si="5"/>
        <v>0</v>
      </c>
      <c r="AN6" s="20">
        <f t="shared" si="5"/>
        <v>0</v>
      </c>
      <c r="AO6" s="21">
        <f t="shared" si="5"/>
        <v>53.44</v>
      </c>
      <c r="AP6" s="21">
        <f t="shared" si="5"/>
        <v>43.71</v>
      </c>
      <c r="AQ6" s="21">
        <f t="shared" si="5"/>
        <v>45.94</v>
      </c>
      <c r="AR6" s="21">
        <f t="shared" si="5"/>
        <v>29.34</v>
      </c>
      <c r="AS6" s="21">
        <f t="shared" si="5"/>
        <v>21.73</v>
      </c>
      <c r="AT6" s="20" t="str">
        <f>IF(AT7="","",IF(AT7="-","【-】","【"&amp;SUBSTITUTE(TEXT(AT7,"#,##0.00"),"-","△")&amp;"】"))</f>
        <v>【3.03】</v>
      </c>
      <c r="AU6" s="21">
        <f>IF(AU7="",NA(),AU7)</f>
        <v>38.61</v>
      </c>
      <c r="AV6" s="21">
        <f t="shared" ref="AV6:BD6" si="6">IF(AV7="",NA(),AV7)</f>
        <v>32.29</v>
      </c>
      <c r="AW6" s="21">
        <f t="shared" si="6"/>
        <v>35.229999999999997</v>
      </c>
      <c r="AX6" s="21">
        <f t="shared" si="6"/>
        <v>47.54</v>
      </c>
      <c r="AY6" s="21">
        <f t="shared" si="6"/>
        <v>48.09</v>
      </c>
      <c r="AZ6" s="21">
        <f t="shared" si="6"/>
        <v>47.03</v>
      </c>
      <c r="BA6" s="21">
        <f t="shared" si="6"/>
        <v>40.67</v>
      </c>
      <c r="BB6" s="21">
        <f t="shared" si="6"/>
        <v>47.7</v>
      </c>
      <c r="BC6" s="21">
        <f t="shared" si="6"/>
        <v>50.59</v>
      </c>
      <c r="BD6" s="21">
        <f t="shared" si="6"/>
        <v>62.37</v>
      </c>
      <c r="BE6" s="20" t="str">
        <f>IF(BE7="","",IF(BE7="-","【-】","【"&amp;SUBSTITUTE(TEXT(BE7,"#,##0.00"),"-","△")&amp;"】"))</f>
        <v>【78.43】</v>
      </c>
      <c r="BF6" s="21">
        <f>IF(BF7="",NA(),BF7)</f>
        <v>242.05</v>
      </c>
      <c r="BG6" s="21">
        <f t="shared" ref="BG6:BO6" si="7">IF(BG7="",NA(),BG7)</f>
        <v>248.55</v>
      </c>
      <c r="BH6" s="21">
        <f t="shared" si="7"/>
        <v>289.25</v>
      </c>
      <c r="BI6" s="21">
        <f t="shared" si="7"/>
        <v>280.32</v>
      </c>
      <c r="BJ6" s="21">
        <f t="shared" si="7"/>
        <v>253.92</v>
      </c>
      <c r="BK6" s="21">
        <f t="shared" si="7"/>
        <v>1001.3</v>
      </c>
      <c r="BL6" s="21">
        <f t="shared" si="7"/>
        <v>1050.51</v>
      </c>
      <c r="BM6" s="21">
        <f t="shared" si="7"/>
        <v>1102.01</v>
      </c>
      <c r="BN6" s="21">
        <f t="shared" si="7"/>
        <v>987.36</v>
      </c>
      <c r="BO6" s="21">
        <f t="shared" si="7"/>
        <v>1042.77</v>
      </c>
      <c r="BP6" s="20" t="str">
        <f>IF(BP7="","",IF(BP7="-","【-】","【"&amp;SUBSTITUTE(TEXT(BP7,"#,##0.00"),"-","△")&amp;"】"))</f>
        <v>【630.82】</v>
      </c>
      <c r="BQ6" s="21">
        <f>IF(BQ7="",NA(),BQ7)</f>
        <v>100</v>
      </c>
      <c r="BR6" s="21">
        <f t="shared" ref="BR6:BZ6" si="8">IF(BR7="",NA(),BR7)</f>
        <v>99.1</v>
      </c>
      <c r="BS6" s="21">
        <f t="shared" si="8"/>
        <v>100</v>
      </c>
      <c r="BT6" s="21">
        <f t="shared" si="8"/>
        <v>100</v>
      </c>
      <c r="BU6" s="21">
        <f t="shared" si="8"/>
        <v>100</v>
      </c>
      <c r="BV6" s="21">
        <f t="shared" si="8"/>
        <v>81.88</v>
      </c>
      <c r="BW6" s="21">
        <f t="shared" si="8"/>
        <v>82.65</v>
      </c>
      <c r="BX6" s="21">
        <f t="shared" si="8"/>
        <v>82.55</v>
      </c>
      <c r="BY6" s="21">
        <f t="shared" si="8"/>
        <v>83.55</v>
      </c>
      <c r="BZ6" s="21">
        <f t="shared" si="8"/>
        <v>84.48</v>
      </c>
      <c r="CA6" s="20" t="str">
        <f>IF(CA7="","",IF(CA7="-","【-】","【"&amp;SUBSTITUTE(TEXT(CA7,"#,##0.00"),"-","△")&amp;"】"))</f>
        <v>【97.81】</v>
      </c>
      <c r="CB6" s="21">
        <f>IF(CB7="",NA(),CB7)</f>
        <v>164.32</v>
      </c>
      <c r="CC6" s="21">
        <f t="shared" ref="CC6:CK6" si="9">IF(CC7="",NA(),CC7)</f>
        <v>165.18</v>
      </c>
      <c r="CD6" s="21">
        <f t="shared" si="9"/>
        <v>164.64</v>
      </c>
      <c r="CE6" s="21">
        <f t="shared" si="9"/>
        <v>164.8</v>
      </c>
      <c r="CF6" s="21">
        <f t="shared" si="9"/>
        <v>165.7</v>
      </c>
      <c r="CG6" s="21">
        <f t="shared" si="9"/>
        <v>187.55</v>
      </c>
      <c r="CH6" s="21">
        <f t="shared" si="9"/>
        <v>186.3</v>
      </c>
      <c r="CI6" s="21">
        <f t="shared" si="9"/>
        <v>188.38</v>
      </c>
      <c r="CJ6" s="21">
        <f t="shared" si="9"/>
        <v>185.98</v>
      </c>
      <c r="CK6" s="21">
        <f t="shared" si="9"/>
        <v>187.11</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50.94</v>
      </c>
      <c r="CS6" s="21">
        <f t="shared" si="10"/>
        <v>50.53</v>
      </c>
      <c r="CT6" s="21">
        <f t="shared" si="10"/>
        <v>51.42</v>
      </c>
      <c r="CU6" s="21">
        <f t="shared" si="10"/>
        <v>48.95</v>
      </c>
      <c r="CV6" s="21">
        <f t="shared" si="10"/>
        <v>49.28</v>
      </c>
      <c r="CW6" s="20" t="str">
        <f>IF(CW7="","",IF(CW7="-","【-】","【"&amp;SUBSTITUTE(TEXT(CW7,"#,##0.00"),"-","△")&amp;"】"))</f>
        <v>【58.94】</v>
      </c>
      <c r="CX6" s="21">
        <f>IF(CX7="",NA(),CX7)</f>
        <v>90.34</v>
      </c>
      <c r="CY6" s="21">
        <f t="shared" ref="CY6:DG6" si="11">IF(CY7="",NA(),CY7)</f>
        <v>91.14</v>
      </c>
      <c r="CZ6" s="21">
        <f t="shared" si="11"/>
        <v>91.93</v>
      </c>
      <c r="DA6" s="21">
        <f t="shared" si="11"/>
        <v>92.06</v>
      </c>
      <c r="DB6" s="21">
        <f t="shared" si="11"/>
        <v>93.52</v>
      </c>
      <c r="DC6" s="21">
        <f t="shared" si="11"/>
        <v>82.55</v>
      </c>
      <c r="DD6" s="21">
        <f t="shared" si="11"/>
        <v>82.08</v>
      </c>
      <c r="DE6" s="21">
        <f t="shared" si="11"/>
        <v>81.34</v>
      </c>
      <c r="DF6" s="21">
        <f t="shared" si="11"/>
        <v>81.14</v>
      </c>
      <c r="DG6" s="21">
        <f t="shared" si="11"/>
        <v>79.7</v>
      </c>
      <c r="DH6" s="20" t="str">
        <f>IF(DH7="","",IF(DH7="-","【-】","【"&amp;SUBSTITUTE(TEXT(DH7,"#,##0.00"),"-","△")&amp;"】"))</f>
        <v>【95.91】</v>
      </c>
      <c r="DI6" s="21">
        <f>IF(DI7="",NA(),DI7)</f>
        <v>2.72</v>
      </c>
      <c r="DJ6" s="21">
        <f t="shared" ref="DJ6:DR6" si="12">IF(DJ7="",NA(),DJ7)</f>
        <v>5.38</v>
      </c>
      <c r="DK6" s="21">
        <f t="shared" si="12"/>
        <v>7.92</v>
      </c>
      <c r="DL6" s="21">
        <f t="shared" si="12"/>
        <v>10.39</v>
      </c>
      <c r="DM6" s="21">
        <f t="shared" si="12"/>
        <v>12.75</v>
      </c>
      <c r="DN6" s="21">
        <f t="shared" si="12"/>
        <v>15.85</v>
      </c>
      <c r="DO6" s="21">
        <f t="shared" si="12"/>
        <v>12.7</v>
      </c>
      <c r="DP6" s="21">
        <f t="shared" si="12"/>
        <v>14.65</v>
      </c>
      <c r="DQ6" s="21">
        <f t="shared" si="12"/>
        <v>16.11</v>
      </c>
      <c r="DR6" s="21">
        <f t="shared" si="12"/>
        <v>17.05</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1">
        <f t="shared" si="13"/>
        <v>0.1</v>
      </c>
      <c r="EB6" s="21">
        <f t="shared" si="13"/>
        <v>0.17</v>
      </c>
      <c r="EC6" s="21">
        <f t="shared" si="13"/>
        <v>0.22</v>
      </c>
      <c r="ED6" s="20" t="str">
        <f>IF(ED7="","",IF(ED7="-","【-】","【"&amp;SUBSTITUTE(TEXT(ED7,"#,##0.00"),"-","△")&amp;"】"))</f>
        <v>【8.68】</v>
      </c>
      <c r="EE6" s="20">
        <f>IF(EE7="",NA(),EE7)</f>
        <v>0</v>
      </c>
      <c r="EF6" s="20">
        <f t="shared" ref="EF6:EN6" si="14">IF(EF7="",NA(),EF7)</f>
        <v>0</v>
      </c>
      <c r="EG6" s="20">
        <f t="shared" si="14"/>
        <v>0</v>
      </c>
      <c r="EH6" s="20">
        <f t="shared" si="14"/>
        <v>0</v>
      </c>
      <c r="EI6" s="20">
        <f t="shared" si="14"/>
        <v>0</v>
      </c>
      <c r="EJ6" s="21">
        <f t="shared" si="14"/>
        <v>0.15</v>
      </c>
      <c r="EK6" s="21">
        <f t="shared" si="14"/>
        <v>1.65</v>
      </c>
      <c r="EL6" s="21">
        <f t="shared" si="14"/>
        <v>0.14000000000000001</v>
      </c>
      <c r="EM6" s="21">
        <f t="shared" si="14"/>
        <v>0.08</v>
      </c>
      <c r="EN6" s="21">
        <f t="shared" si="14"/>
        <v>0.57999999999999996</v>
      </c>
      <c r="EO6" s="20" t="str">
        <f>IF(EO7="","",IF(EO7="-","【-】","【"&amp;SUBSTITUTE(TEXT(EO7,"#,##0.00"),"-","△")&amp;"】"))</f>
        <v>【0.22】</v>
      </c>
    </row>
    <row r="7" spans="1:148" s="22" customFormat="1" x14ac:dyDescent="0.15">
      <c r="A7" s="14"/>
      <c r="B7" s="23">
        <v>2023</v>
      </c>
      <c r="C7" s="23">
        <v>403849</v>
      </c>
      <c r="D7" s="23">
        <v>46</v>
      </c>
      <c r="E7" s="23">
        <v>17</v>
      </c>
      <c r="F7" s="23">
        <v>1</v>
      </c>
      <c r="G7" s="23">
        <v>0</v>
      </c>
      <c r="H7" s="23" t="s">
        <v>96</v>
      </c>
      <c r="I7" s="23" t="s">
        <v>97</v>
      </c>
      <c r="J7" s="23" t="s">
        <v>98</v>
      </c>
      <c r="K7" s="23" t="s">
        <v>99</v>
      </c>
      <c r="L7" s="23" t="s">
        <v>100</v>
      </c>
      <c r="M7" s="23" t="s">
        <v>101</v>
      </c>
      <c r="N7" s="24" t="s">
        <v>102</v>
      </c>
      <c r="O7" s="24">
        <v>60.54</v>
      </c>
      <c r="P7" s="24">
        <v>85.7</v>
      </c>
      <c r="Q7" s="24">
        <v>100</v>
      </c>
      <c r="R7" s="24">
        <v>3410</v>
      </c>
      <c r="S7" s="24">
        <v>18999</v>
      </c>
      <c r="T7" s="24">
        <v>22.15</v>
      </c>
      <c r="U7" s="24">
        <v>857.74</v>
      </c>
      <c r="V7" s="24">
        <v>16207</v>
      </c>
      <c r="W7" s="24">
        <v>4.09</v>
      </c>
      <c r="X7" s="24">
        <v>3962.59</v>
      </c>
      <c r="Y7" s="24">
        <v>100.83</v>
      </c>
      <c r="Z7" s="24">
        <v>100.24</v>
      </c>
      <c r="AA7" s="24">
        <v>99.83</v>
      </c>
      <c r="AB7" s="24">
        <v>100.49</v>
      </c>
      <c r="AC7" s="24">
        <v>100.52</v>
      </c>
      <c r="AD7" s="24">
        <v>106.57</v>
      </c>
      <c r="AE7" s="24">
        <v>107.21</v>
      </c>
      <c r="AF7" s="24">
        <v>107.08</v>
      </c>
      <c r="AG7" s="24">
        <v>106.08</v>
      </c>
      <c r="AH7" s="24">
        <v>106.87</v>
      </c>
      <c r="AI7" s="24">
        <v>105.91</v>
      </c>
      <c r="AJ7" s="24">
        <v>0.01</v>
      </c>
      <c r="AK7" s="24">
        <v>0.28999999999999998</v>
      </c>
      <c r="AL7" s="24">
        <v>0.65</v>
      </c>
      <c r="AM7" s="24">
        <v>0</v>
      </c>
      <c r="AN7" s="24">
        <v>0</v>
      </c>
      <c r="AO7" s="24">
        <v>53.44</v>
      </c>
      <c r="AP7" s="24">
        <v>43.71</v>
      </c>
      <c r="AQ7" s="24">
        <v>45.94</v>
      </c>
      <c r="AR7" s="24">
        <v>29.34</v>
      </c>
      <c r="AS7" s="24">
        <v>21.73</v>
      </c>
      <c r="AT7" s="24">
        <v>3.03</v>
      </c>
      <c r="AU7" s="24">
        <v>38.61</v>
      </c>
      <c r="AV7" s="24">
        <v>32.29</v>
      </c>
      <c r="AW7" s="24">
        <v>35.229999999999997</v>
      </c>
      <c r="AX7" s="24">
        <v>47.54</v>
      </c>
      <c r="AY7" s="24">
        <v>48.09</v>
      </c>
      <c r="AZ7" s="24">
        <v>47.03</v>
      </c>
      <c r="BA7" s="24">
        <v>40.67</v>
      </c>
      <c r="BB7" s="24">
        <v>47.7</v>
      </c>
      <c r="BC7" s="24">
        <v>50.59</v>
      </c>
      <c r="BD7" s="24">
        <v>62.37</v>
      </c>
      <c r="BE7" s="24">
        <v>78.430000000000007</v>
      </c>
      <c r="BF7" s="24">
        <v>242.05</v>
      </c>
      <c r="BG7" s="24">
        <v>248.55</v>
      </c>
      <c r="BH7" s="24">
        <v>289.25</v>
      </c>
      <c r="BI7" s="24">
        <v>280.32</v>
      </c>
      <c r="BJ7" s="24">
        <v>253.92</v>
      </c>
      <c r="BK7" s="24">
        <v>1001.3</v>
      </c>
      <c r="BL7" s="24">
        <v>1050.51</v>
      </c>
      <c r="BM7" s="24">
        <v>1102.01</v>
      </c>
      <c r="BN7" s="24">
        <v>987.36</v>
      </c>
      <c r="BO7" s="24">
        <v>1042.77</v>
      </c>
      <c r="BP7" s="24">
        <v>630.82000000000005</v>
      </c>
      <c r="BQ7" s="24">
        <v>100</v>
      </c>
      <c r="BR7" s="24">
        <v>99.1</v>
      </c>
      <c r="BS7" s="24">
        <v>100</v>
      </c>
      <c r="BT7" s="24">
        <v>100</v>
      </c>
      <c r="BU7" s="24">
        <v>100</v>
      </c>
      <c r="BV7" s="24">
        <v>81.88</v>
      </c>
      <c r="BW7" s="24">
        <v>82.65</v>
      </c>
      <c r="BX7" s="24">
        <v>82.55</v>
      </c>
      <c r="BY7" s="24">
        <v>83.55</v>
      </c>
      <c r="BZ7" s="24">
        <v>84.48</v>
      </c>
      <c r="CA7" s="24">
        <v>97.81</v>
      </c>
      <c r="CB7" s="24">
        <v>164.32</v>
      </c>
      <c r="CC7" s="24">
        <v>165.18</v>
      </c>
      <c r="CD7" s="24">
        <v>164.64</v>
      </c>
      <c r="CE7" s="24">
        <v>164.8</v>
      </c>
      <c r="CF7" s="24">
        <v>165.7</v>
      </c>
      <c r="CG7" s="24">
        <v>187.55</v>
      </c>
      <c r="CH7" s="24">
        <v>186.3</v>
      </c>
      <c r="CI7" s="24">
        <v>188.38</v>
      </c>
      <c r="CJ7" s="24">
        <v>185.98</v>
      </c>
      <c r="CK7" s="24">
        <v>187.11</v>
      </c>
      <c r="CL7" s="24">
        <v>138.75</v>
      </c>
      <c r="CM7" s="24" t="s">
        <v>102</v>
      </c>
      <c r="CN7" s="24" t="s">
        <v>102</v>
      </c>
      <c r="CO7" s="24" t="s">
        <v>102</v>
      </c>
      <c r="CP7" s="24" t="s">
        <v>102</v>
      </c>
      <c r="CQ7" s="24" t="s">
        <v>102</v>
      </c>
      <c r="CR7" s="24">
        <v>50.94</v>
      </c>
      <c r="CS7" s="24">
        <v>50.53</v>
      </c>
      <c r="CT7" s="24">
        <v>51.42</v>
      </c>
      <c r="CU7" s="24">
        <v>48.95</v>
      </c>
      <c r="CV7" s="24">
        <v>49.28</v>
      </c>
      <c r="CW7" s="24">
        <v>58.94</v>
      </c>
      <c r="CX7" s="24">
        <v>90.34</v>
      </c>
      <c r="CY7" s="24">
        <v>91.14</v>
      </c>
      <c r="CZ7" s="24">
        <v>91.93</v>
      </c>
      <c r="DA7" s="24">
        <v>92.06</v>
      </c>
      <c r="DB7" s="24">
        <v>93.52</v>
      </c>
      <c r="DC7" s="24">
        <v>82.55</v>
      </c>
      <c r="DD7" s="24">
        <v>82.08</v>
      </c>
      <c r="DE7" s="24">
        <v>81.34</v>
      </c>
      <c r="DF7" s="24">
        <v>81.14</v>
      </c>
      <c r="DG7" s="24">
        <v>79.7</v>
      </c>
      <c r="DH7" s="24">
        <v>95.91</v>
      </c>
      <c r="DI7" s="24">
        <v>2.72</v>
      </c>
      <c r="DJ7" s="24">
        <v>5.38</v>
      </c>
      <c r="DK7" s="24">
        <v>7.92</v>
      </c>
      <c r="DL7" s="24">
        <v>10.39</v>
      </c>
      <c r="DM7" s="24">
        <v>12.75</v>
      </c>
      <c r="DN7" s="24">
        <v>15.85</v>
      </c>
      <c r="DO7" s="24">
        <v>12.7</v>
      </c>
      <c r="DP7" s="24">
        <v>14.65</v>
      </c>
      <c r="DQ7" s="24">
        <v>16.11</v>
      </c>
      <c r="DR7" s="24">
        <v>17.05</v>
      </c>
      <c r="DS7" s="24">
        <v>41.09</v>
      </c>
      <c r="DT7" s="24">
        <v>0</v>
      </c>
      <c r="DU7" s="24">
        <v>0</v>
      </c>
      <c r="DV7" s="24">
        <v>0</v>
      </c>
      <c r="DW7" s="24">
        <v>0</v>
      </c>
      <c r="DX7" s="24">
        <v>0</v>
      </c>
      <c r="DY7" s="24">
        <v>0</v>
      </c>
      <c r="DZ7" s="24">
        <v>0</v>
      </c>
      <c r="EA7" s="24">
        <v>0.1</v>
      </c>
      <c r="EB7" s="24">
        <v>0.17</v>
      </c>
      <c r="EC7" s="24">
        <v>0.22</v>
      </c>
      <c r="ED7" s="24">
        <v>8.68</v>
      </c>
      <c r="EE7" s="24">
        <v>0</v>
      </c>
      <c r="EF7" s="24">
        <v>0</v>
      </c>
      <c r="EG7" s="24">
        <v>0</v>
      </c>
      <c r="EH7" s="24">
        <v>0</v>
      </c>
      <c r="EI7" s="24">
        <v>0</v>
      </c>
      <c r="EJ7" s="24">
        <v>0.15</v>
      </c>
      <c r="EK7" s="24">
        <v>1.65</v>
      </c>
      <c r="EL7" s="24">
        <v>0.14000000000000001</v>
      </c>
      <c r="EM7" s="24">
        <v>0.08</v>
      </c>
      <c r="EN7" s="24">
        <v>0.57999999999999996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toshikeikaku</cp:lastModifiedBy>
  <cp:lastPrinted>2025-02-04T23:11:00Z</cp:lastPrinted>
  <dcterms:created xsi:type="dcterms:W3CDTF">2025-01-24T07:06:48Z</dcterms:created>
  <dcterms:modified xsi:type="dcterms:W3CDTF">2025-02-05T00:51:53Z</dcterms:modified>
  <cp:category/>
</cp:coreProperties>
</file>